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:\2025 Q4\Flash Testing\"/>
    </mc:Choice>
  </mc:AlternateContent>
  <xr:revisionPtr revIDLastSave="0" documentId="8_{CE6E8C46-A9F3-4499-8AFE-0534BF1223FD}" xr6:coauthVersionLast="47" xr6:coauthVersionMax="47" xr10:uidLastSave="{00000000-0000-0000-0000-000000000000}"/>
  <workbookProtection workbookAlgorithmName="SHA-512" workbookHashValue="+iF1SoHvACWdQviNOCfR/6Hmr7ElrKRYWq9GZmGd2e+KRWlZLU0D6Ck51SWks+HbQyPmcKRD+X/o9cQatg/SyQ==" workbookSaltValue="PFl7YGt2tJxiqa0N43VxtQ==" workbookSpinCount="100000" lockStructure="1"/>
  <bookViews>
    <workbookView xWindow="62520" yWindow="-120" windowWidth="29040" windowHeight="15720" xr2:uid="{45203274-28CC-48FB-8301-CADADE2C86E8}"/>
  </bookViews>
  <sheets>
    <sheet name="Cover" sheetId="7" r:id="rId1"/>
    <sheet name="KPIs (input)" sheetId="6" r:id="rId2"/>
    <sheet name="Additional Disclosures (input)" sheetId="12" r:id="rId3"/>
    <sheet name="Ref" sheetId="10" state="hidden" r:id="rId4"/>
    <sheet name="template_settings" sheetId="9" state="hidden" r:id="rId5"/>
    <sheet name="template_data" sheetId="8" state="hidden" r:id="rId6"/>
    <sheet name="template_additional_disc" sheetId="13" state="hidden" r:id="rId7"/>
  </sheets>
  <definedNames>
    <definedName name="_xlnm.Print_Area" localSheetId="0">Cover!$B$1:$G$36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6" l="1"/>
  <c r="I13" i="6"/>
  <c r="H13" i="6"/>
  <c r="E13" i="6"/>
  <c r="F3" i="8" l="1"/>
  <c r="F13" i="8"/>
  <c r="F12" i="8"/>
  <c r="F11" i="8"/>
  <c r="F10" i="8"/>
  <c r="F9" i="8"/>
  <c r="F7" i="8"/>
  <c r="F6" i="8"/>
  <c r="F5" i="8"/>
  <c r="F4" i="8"/>
  <c r="F2" i="8"/>
  <c r="A2" i="9" a="1"/>
  <c r="A2" i="9" s="1"/>
  <c r="L8" i="6"/>
  <c r="L35" i="6"/>
  <c r="L33" i="6"/>
  <c r="L32" i="6"/>
  <c r="L31" i="6"/>
  <c r="L29" i="6"/>
  <c r="L28" i="6"/>
  <c r="L27" i="6"/>
  <c r="L26" i="6"/>
  <c r="L19" i="6"/>
  <c r="F8" i="8" s="1"/>
  <c r="H9" i="12" l="1"/>
  <c r="F20" i="12"/>
  <c r="F22" i="12" s="1"/>
  <c r="F32" i="12" s="1"/>
  <c r="G20" i="12"/>
  <c r="G22" i="12" s="1"/>
  <c r="G32" i="12" s="1"/>
  <c r="I33" i="6"/>
  <c r="H33" i="6"/>
  <c r="I32" i="6"/>
  <c r="H32" i="6"/>
  <c r="I31" i="6"/>
  <c r="H31" i="6"/>
  <c r="I29" i="6"/>
  <c r="H29" i="6"/>
  <c r="I28" i="6"/>
  <c r="H28" i="6"/>
  <c r="I27" i="6"/>
  <c r="H27" i="6"/>
  <c r="E35" i="6"/>
  <c r="E33" i="6"/>
  <c r="E32" i="6"/>
  <c r="E31" i="6"/>
  <c r="D33" i="6"/>
  <c r="D32" i="6"/>
  <c r="D31" i="6"/>
  <c r="E29" i="6"/>
  <c r="D29" i="6"/>
  <c r="E28" i="6"/>
  <c r="E27" i="6"/>
  <c r="E26" i="6"/>
  <c r="D28" i="6"/>
  <c r="D27" i="6"/>
  <c r="D26" i="6"/>
  <c r="I19" i="6"/>
  <c r="E8" i="8" s="1"/>
  <c r="H19" i="6"/>
  <c r="H26" i="6" s="1"/>
  <c r="E19" i="6"/>
  <c r="C8" i="8" s="1"/>
  <c r="D19" i="6"/>
  <c r="D13" i="6" s="1"/>
  <c r="F13" i="6" s="1"/>
  <c r="F18" i="6"/>
  <c r="J18" i="6"/>
  <c r="F20" i="6"/>
  <c r="F21" i="6"/>
  <c r="F22" i="6"/>
  <c r="F23" i="6"/>
  <c r="F24" i="6"/>
  <c r="J20" i="6"/>
  <c r="J21" i="6"/>
  <c r="J22" i="6"/>
  <c r="J23" i="6"/>
  <c r="J24" i="6"/>
  <c r="I16" i="13"/>
  <c r="H16" i="13"/>
  <c r="I15" i="13"/>
  <c r="H15" i="13"/>
  <c r="I14" i="13"/>
  <c r="H14" i="13"/>
  <c r="I13" i="13"/>
  <c r="H13" i="13"/>
  <c r="I12" i="13"/>
  <c r="H12" i="13"/>
  <c r="I11" i="13"/>
  <c r="H11" i="13"/>
  <c r="I10" i="13"/>
  <c r="H10" i="13"/>
  <c r="I9" i="13"/>
  <c r="H9" i="13"/>
  <c r="I8" i="13"/>
  <c r="H8" i="13"/>
  <c r="I7" i="13"/>
  <c r="H7" i="13"/>
  <c r="I6" i="13"/>
  <c r="H6" i="13"/>
  <c r="I5" i="13"/>
  <c r="H5" i="13"/>
  <c r="I4" i="13"/>
  <c r="H4" i="13"/>
  <c r="I3" i="13"/>
  <c r="H3" i="13"/>
  <c r="I2" i="13"/>
  <c r="H2" i="13"/>
  <c r="G16" i="13"/>
  <c r="G15" i="13"/>
  <c r="G14" i="13"/>
  <c r="G13" i="13"/>
  <c r="G12" i="13"/>
  <c r="G11" i="13"/>
  <c r="G10" i="13"/>
  <c r="G9" i="13"/>
  <c r="G8" i="13"/>
  <c r="G7" i="13"/>
  <c r="G6" i="13"/>
  <c r="G5" i="13"/>
  <c r="G4" i="13"/>
  <c r="G3" i="13"/>
  <c r="G2" i="13"/>
  <c r="F16" i="13"/>
  <c r="F15" i="13"/>
  <c r="F14" i="13"/>
  <c r="F13" i="13"/>
  <c r="F12" i="13"/>
  <c r="F11" i="13"/>
  <c r="F10" i="13"/>
  <c r="F9" i="13"/>
  <c r="F8" i="13"/>
  <c r="F7" i="13"/>
  <c r="F6" i="13"/>
  <c r="F5" i="13"/>
  <c r="F4" i="13"/>
  <c r="F3" i="13"/>
  <c r="F2" i="13"/>
  <c r="E16" i="13"/>
  <c r="D16" i="13"/>
  <c r="E15" i="13"/>
  <c r="D15" i="13"/>
  <c r="E14" i="13"/>
  <c r="D14" i="13"/>
  <c r="E13" i="13"/>
  <c r="D13" i="13"/>
  <c r="E12" i="13"/>
  <c r="D12" i="13"/>
  <c r="E11" i="13"/>
  <c r="D11" i="13"/>
  <c r="E10" i="13"/>
  <c r="D10" i="13"/>
  <c r="E9" i="13"/>
  <c r="D9" i="13"/>
  <c r="E8" i="13"/>
  <c r="D8" i="13"/>
  <c r="E7" i="13"/>
  <c r="D7" i="13"/>
  <c r="E6" i="13"/>
  <c r="D6" i="13"/>
  <c r="E5" i="13"/>
  <c r="D5" i="13"/>
  <c r="E4" i="13"/>
  <c r="D4" i="13"/>
  <c r="E3" i="13"/>
  <c r="D3" i="13"/>
  <c r="E2" i="13"/>
  <c r="D2" i="13"/>
  <c r="C16" i="13"/>
  <c r="C15" i="13"/>
  <c r="C14" i="13"/>
  <c r="C13" i="13"/>
  <c r="C12" i="13"/>
  <c r="C11" i="13"/>
  <c r="C10" i="13"/>
  <c r="C9" i="13"/>
  <c r="C8" i="13"/>
  <c r="C7" i="13"/>
  <c r="C6" i="13"/>
  <c r="C5" i="13"/>
  <c r="C4" i="13"/>
  <c r="C3" i="13"/>
  <c r="C2" i="13"/>
  <c r="B16" i="13"/>
  <c r="B15" i="13"/>
  <c r="B14" i="13"/>
  <c r="B13" i="13"/>
  <c r="B12" i="13"/>
  <c r="B11" i="13"/>
  <c r="B10" i="13"/>
  <c r="B9" i="13"/>
  <c r="B8" i="13"/>
  <c r="B7" i="13"/>
  <c r="B6" i="13"/>
  <c r="B5" i="13"/>
  <c r="B4" i="13"/>
  <c r="B3" i="13"/>
  <c r="B2" i="13"/>
  <c r="N28" i="12"/>
  <c r="N27" i="12"/>
  <c r="N25" i="12"/>
  <c r="H28" i="12"/>
  <c r="H27" i="12"/>
  <c r="H25" i="12"/>
  <c r="N21" i="12"/>
  <c r="M20" i="12"/>
  <c r="L20" i="12"/>
  <c r="L22" i="12" s="1"/>
  <c r="K20" i="12"/>
  <c r="K22" i="12" s="1"/>
  <c r="J20" i="12"/>
  <c r="N19" i="12"/>
  <c r="N18" i="12"/>
  <c r="N17" i="12"/>
  <c r="N16" i="12"/>
  <c r="N15" i="12"/>
  <c r="N14" i="12"/>
  <c r="N13" i="12"/>
  <c r="N12" i="12"/>
  <c r="N11" i="12"/>
  <c r="N10" i="12"/>
  <c r="N9" i="12"/>
  <c r="H21" i="12"/>
  <c r="E20" i="12"/>
  <c r="E22" i="12" s="1"/>
  <c r="E32" i="12" s="1"/>
  <c r="D20" i="12"/>
  <c r="D22" i="12" s="1"/>
  <c r="D32" i="12" s="1"/>
  <c r="H19" i="12"/>
  <c r="H18" i="12"/>
  <c r="H17" i="12"/>
  <c r="H16" i="12"/>
  <c r="H15" i="12"/>
  <c r="H14" i="12"/>
  <c r="H13" i="12"/>
  <c r="H12" i="12"/>
  <c r="H11" i="12"/>
  <c r="H10" i="12"/>
  <c r="D7" i="12"/>
  <c r="J7" i="12" s="1"/>
  <c r="B7" i="12"/>
  <c r="N4" i="12"/>
  <c r="B4" i="12"/>
  <c r="L4" i="6"/>
  <c r="E13" i="8"/>
  <c r="D13" i="8"/>
  <c r="E12" i="8"/>
  <c r="D12" i="8"/>
  <c r="E11" i="8"/>
  <c r="D11" i="8"/>
  <c r="E10" i="8"/>
  <c r="D10" i="8"/>
  <c r="E9" i="8"/>
  <c r="D9" i="8"/>
  <c r="E7" i="8"/>
  <c r="D7" i="8"/>
  <c r="E6" i="8"/>
  <c r="D6" i="8"/>
  <c r="E5" i="8"/>
  <c r="D5" i="8"/>
  <c r="E4" i="8"/>
  <c r="D4" i="8"/>
  <c r="E3" i="8"/>
  <c r="D3" i="8"/>
  <c r="E2" i="8"/>
  <c r="D2" i="8"/>
  <c r="C13" i="8"/>
  <c r="B13" i="8"/>
  <c r="C12" i="8"/>
  <c r="B12" i="8"/>
  <c r="C11" i="8"/>
  <c r="B11" i="8"/>
  <c r="C10" i="8"/>
  <c r="B10" i="8"/>
  <c r="C9" i="8"/>
  <c r="B9" i="8"/>
  <c r="C7" i="8"/>
  <c r="B7" i="8"/>
  <c r="C6" i="8"/>
  <c r="B6" i="8"/>
  <c r="C5" i="8"/>
  <c r="B5" i="8"/>
  <c r="C4" i="8"/>
  <c r="B4" i="8"/>
  <c r="C3" i="8"/>
  <c r="B3" i="8"/>
  <c r="C2" i="8"/>
  <c r="B2" i="8"/>
  <c r="J15" i="6"/>
  <c r="J14" i="6"/>
  <c r="J13" i="6"/>
  <c r="J12" i="6"/>
  <c r="J11" i="6"/>
  <c r="F15" i="6"/>
  <c r="F14" i="6"/>
  <c r="F12" i="6"/>
  <c r="F11" i="6"/>
  <c r="D35" i="6" l="1"/>
  <c r="F35" i="6" s="1"/>
  <c r="H35" i="6"/>
  <c r="I35" i="6"/>
  <c r="I26" i="6"/>
  <c r="J26" i="6" s="1"/>
  <c r="J31" i="6"/>
  <c r="F19" i="6"/>
  <c r="J19" i="6"/>
  <c r="F29" i="6"/>
  <c r="F26" i="6"/>
  <c r="F28" i="6"/>
  <c r="F33" i="6"/>
  <c r="J27" i="6"/>
  <c r="J32" i="6"/>
  <c r="F27" i="6"/>
  <c r="B8" i="8"/>
  <c r="D8" i="8"/>
  <c r="H20" i="12"/>
  <c r="F31" i="6"/>
  <c r="F32" i="6"/>
  <c r="J29" i="6"/>
  <c r="J28" i="6"/>
  <c r="J33" i="6"/>
  <c r="N20" i="12"/>
  <c r="J22" i="12"/>
  <c r="M22" i="12"/>
  <c r="B7" i="6"/>
  <c r="B4" i="6"/>
  <c r="J35" i="6" l="1"/>
  <c r="N22" i="12"/>
  <c r="H22" i="12"/>
  <c r="H32" i="1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Edwards, Kathryn</author>
    <author>Lim, Elaine</author>
  </authors>
  <commentList>
    <comment ref="D7" authorId="0" shapeId="0" xr:uid="{796404DA-FBE7-43F2-B9AA-2DAB3424EF6F}">
      <text>
        <r>
          <rPr>
            <b/>
            <sz val="9"/>
            <color indexed="81"/>
            <rFont val="Tahoma"/>
            <family val="2"/>
          </rPr>
          <t xml:space="preserve">GAAP YTD Actual: </t>
        </r>
        <r>
          <rPr>
            <sz val="9"/>
            <color indexed="81"/>
            <rFont val="Tahoma"/>
            <family val="2"/>
          </rPr>
          <t>At Q2 and Q4 the values reported in this column should reconcile with the equivalent disclosures in the Syndicate Accounts, with a consistent methodology applied at Q1 and Q3</t>
        </r>
      </text>
    </comment>
    <comment ref="E7" authorId="0" shapeId="0" xr:uid="{A245F788-B91D-4235-A6BD-E612B5B1ABA9}">
      <text>
        <r>
          <rPr>
            <b/>
            <sz val="9"/>
            <color indexed="81"/>
            <rFont val="Tahoma"/>
            <family val="2"/>
          </rPr>
          <t xml:space="preserve">GAAP YTD Plan
</t>
        </r>
        <r>
          <rPr>
            <sz val="9"/>
            <color indexed="81"/>
            <rFont val="Tahoma"/>
            <family val="2"/>
          </rPr>
          <t>Should reflect the phased Plan, noting at Q4 that it will be equal to the GAAP FY Plan (Column I).
Should not be updated to reflect any Re-Forecasts.</t>
        </r>
      </text>
    </comment>
    <comment ref="H7" authorId="0" shapeId="0" xr:uid="{DA911815-E934-4C88-820C-D2EF98126ED6}">
      <text>
        <r>
          <rPr>
            <b/>
            <sz val="9"/>
            <color indexed="81"/>
            <rFont val="Tahoma"/>
            <family val="2"/>
          </rPr>
          <t xml:space="preserve">GAAP FY Re-Forecast: </t>
        </r>
        <r>
          <rPr>
            <sz val="9"/>
            <color indexed="81"/>
            <rFont val="Tahoma"/>
            <family val="2"/>
          </rPr>
          <t xml:space="preserve">Should always reflect the most recent re-forecast.
If a re-forecast has not been performed, then this column should equal the GAAP FY Plan (Column I).
</t>
        </r>
      </text>
    </comment>
    <comment ref="I7" authorId="0" shapeId="0" xr:uid="{18FED1BD-3743-49D0-AD87-7B9AE6692D95}">
      <text>
        <r>
          <rPr>
            <b/>
            <sz val="9"/>
            <color indexed="81"/>
            <rFont val="Tahoma"/>
            <family val="2"/>
          </rPr>
          <t xml:space="preserve">GAAP FY Plan: </t>
        </r>
        <r>
          <rPr>
            <sz val="9"/>
            <color indexed="81"/>
            <rFont val="Tahoma"/>
            <family val="2"/>
          </rPr>
          <t xml:space="preserve">The values in this column should not change after the plan is set in Q3 of the previous year. It is expected that the same values are reported each quarter.
</t>
        </r>
      </text>
    </comment>
    <comment ref="L7" authorId="1" shapeId="0" xr:uid="{D0D42350-9D0A-4C6F-8A86-880E06B10066}">
      <text>
        <r>
          <rPr>
            <b/>
            <sz val="9"/>
            <color theme="1"/>
            <rFont val="Tahoma"/>
            <family val="2"/>
          </rPr>
          <t>Upcoming Year GAAP FY Plan:</t>
        </r>
        <r>
          <rPr>
            <sz val="9"/>
            <color theme="1"/>
            <rFont val="Tahoma"/>
            <family val="2"/>
          </rPr>
          <t xml:space="preserve"> To be completed in Q3 and Q4 only.
Captures the upcoming full year plan (ie. in Q3 2024, complete plan for FY 2025).</t>
        </r>
      </text>
    </comment>
    <comment ref="B23" authorId="0" shapeId="0" xr:uid="{D25DB32A-07D5-4FA8-81F3-018DC1CC824A}">
      <text>
        <r>
          <rPr>
            <b/>
            <sz val="9"/>
            <color indexed="81"/>
            <rFont val="Tahoma"/>
            <family val="2"/>
          </rPr>
          <t>Adminstrative Expenses:</t>
        </r>
        <r>
          <rPr>
            <sz val="9"/>
            <color indexed="81"/>
            <rFont val="Tahoma"/>
            <family val="2"/>
          </rPr>
          <t xml:space="preserve"> Should be reported on a consistent basis with the 'administrative expenses' line reported in the Net Operating Expenses note disclosure in the Syndicate Accounts.
</t>
        </r>
      </text>
    </comment>
    <comment ref="B24" authorId="0" shapeId="0" xr:uid="{7E6413DB-7A8C-4F7F-A3EB-BCEDB4277025}">
      <text>
        <r>
          <rPr>
            <b/>
            <sz val="9"/>
            <color indexed="81"/>
            <rFont val="Tahoma"/>
            <family val="2"/>
          </rPr>
          <t xml:space="preserve">Acquisition Costs: </t>
        </r>
        <r>
          <rPr>
            <sz val="9"/>
            <color indexed="81"/>
            <rFont val="Tahoma"/>
            <family val="2"/>
          </rPr>
          <t>Should be reported on a consistent basis with the 'acquisition costs' line reported in the Net Operating Expenses note disclosure in the Syndicate Accounts.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Lim, Elaine</author>
  </authors>
  <commentList>
    <comment ref="F8" authorId="0" shapeId="0" xr:uid="{2FB6DA95-31A7-4AB7-AFF1-7A6F6FF40CB6}">
      <text>
        <r>
          <rPr>
            <b/>
            <sz val="9"/>
            <color indexed="81"/>
            <rFont val="Tahoma"/>
            <family val="2"/>
          </rPr>
          <t xml:space="preserve">Major Claims:  </t>
        </r>
        <r>
          <rPr>
            <sz val="9"/>
            <color indexed="81"/>
            <rFont val="Tahoma"/>
            <family val="2"/>
          </rPr>
          <t>Represents losses which have been given a catastrophe code by XCS in the current reporting year – ie codes issued since 1 January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<sst xmlns="http://schemas.openxmlformats.org/spreadsheetml/2006/main" count="182" uniqueCount="130">
  <si>
    <t>Flash report template instructions (for information)</t>
  </si>
  <si>
    <t>This template is intended for use by Managing Agents to provide quarterly flash reporting of key financial information and other additional disclosures to Lloyd's.</t>
  </si>
  <si>
    <t>The key below shows you which cells are to be completed by Managing Agents, and which are auto-populated.</t>
  </si>
  <si>
    <t>Key</t>
  </si>
  <si>
    <t>Input cell</t>
  </si>
  <si>
    <t>Calculated cell</t>
  </si>
  <si>
    <r>
      <t xml:space="preserve">Data should be entered onto the 'KPIs (input)' and 'Additional Disclosures (input)' tabs. Data should be entered in </t>
    </r>
    <r>
      <rPr>
        <b/>
        <sz val="10"/>
        <color theme="1"/>
        <rFont val="Arial"/>
        <family val="2"/>
        <scheme val="minor"/>
      </rPr>
      <t>thousands</t>
    </r>
    <r>
      <rPr>
        <sz val="10"/>
        <color theme="1"/>
        <rFont val="Arial"/>
        <family val="2"/>
        <scheme val="minor"/>
      </rPr>
      <t>, and in the currency specified in the table below.</t>
    </r>
  </si>
  <si>
    <t>The 'Additional Disclosures (input)' tab includes validation checks back to the 'KPI (input)' tab, where appropriate.</t>
  </si>
  <si>
    <t>Template settings (to be completed)</t>
  </si>
  <si>
    <t>Syndicate Number:</t>
  </si>
  <si>
    <t xml:space="preserve"> Should be the four digit syndicate number</t>
  </si>
  <si>
    <t>Reporting Year:</t>
  </si>
  <si>
    <t xml:space="preserve"> Select from drop down menu</t>
  </si>
  <si>
    <t>Return Quarter:</t>
  </si>
  <si>
    <t>Q1</t>
  </si>
  <si>
    <t>Reporting Currency</t>
  </si>
  <si>
    <t>GBP</t>
  </si>
  <si>
    <t>Current Year FX Rate: (CCY to GBP)</t>
  </si>
  <si>
    <t xml:space="preserve"> Should be shown as CCY to GBP - ie. should be &lt;1.0 if USD
 eg. 1 USD = 0.77 GBP, therefore populate 0.77 as the FX rate</t>
  </si>
  <si>
    <t>Prior Year FX Rate: (CCY to GBP)</t>
  </si>
  <si>
    <t>Reference: Template Version Updates (Control)</t>
  </si>
  <si>
    <t>Date</t>
  </si>
  <si>
    <t>Purpose/Change implemented</t>
  </si>
  <si>
    <t>KPIs</t>
  </si>
  <si>
    <t>Q3 &amp; Q4 only</t>
  </si>
  <si>
    <t>GAAP YTD Actual</t>
  </si>
  <si>
    <t>GAAP YTD Plan</t>
  </si>
  <si>
    <r>
      <t xml:space="preserve">Variance
</t>
    </r>
    <r>
      <rPr>
        <sz val="10"/>
        <color theme="1"/>
        <rFont val="Arial"/>
        <family val="2"/>
      </rPr>
      <t>(Actual less Plan)</t>
    </r>
  </si>
  <si>
    <t>GAAP FY
Re-Forecast</t>
  </si>
  <si>
    <t>GAAP FY
Plan</t>
  </si>
  <si>
    <r>
      <t xml:space="preserve">Variance
</t>
    </r>
    <r>
      <rPr>
        <sz val="10"/>
        <color theme="1"/>
        <rFont val="Arial"/>
        <family val="2"/>
      </rPr>
      <t>(Re-Forecast less Plan)</t>
    </r>
  </si>
  <si>
    <t>Upcoming Year GAAP FY Plan</t>
  </si>
  <si>
    <t>Expected Signage</t>
  </si>
  <si>
    <t>Key Financial Information</t>
  </si>
  <si>
    <t>Gross Premium Written</t>
  </si>
  <si>
    <t>Positive</t>
  </si>
  <si>
    <t>Net Premium Written</t>
  </si>
  <si>
    <t xml:space="preserve">Underwriting Result </t>
  </si>
  <si>
    <t>Profit = Positive</t>
  </si>
  <si>
    <t>Investment Return</t>
  </si>
  <si>
    <t>Gain = Positive</t>
  </si>
  <si>
    <t>Profit/(Loss) Before Tax</t>
  </si>
  <si>
    <t>Key Performance Ratios</t>
  </si>
  <si>
    <t>Net Earned Premium</t>
  </si>
  <si>
    <t>Claims Incurred, Net of Reinsurance:</t>
  </si>
  <si>
    <t>- Attritional Claims</t>
  </si>
  <si>
    <t>Negative</t>
  </si>
  <si>
    <t>- Major Claims</t>
  </si>
  <si>
    <t>- Prior Year Strengthening / Releases</t>
  </si>
  <si>
    <t>Strengthening = Negative</t>
  </si>
  <si>
    <t>Administrative Expenses</t>
  </si>
  <si>
    <t>Acquisition Costs</t>
  </si>
  <si>
    <t>Net Loss Ratio</t>
  </si>
  <si>
    <t>- Attritional Claims Ratio</t>
  </si>
  <si>
    <t>- Major Claims Ratio</t>
  </si>
  <si>
    <t>- Prior Year Strengthening / Releases Ratio</t>
  </si>
  <si>
    <t>Net Expense Ratio</t>
  </si>
  <si>
    <t>Administrative Expenses Ratio</t>
  </si>
  <si>
    <t>Acquisition Costs Ratio</t>
  </si>
  <si>
    <t>Net Combined Ratio</t>
  </si>
  <si>
    <t>Additional Disclosures</t>
  </si>
  <si>
    <t>All figures are YTD Actual</t>
  </si>
  <si>
    <t>Net earned premium</t>
  </si>
  <si>
    <t>Attritional claims</t>
  </si>
  <si>
    <t>Major claims</t>
  </si>
  <si>
    <t>Prior year development</t>
  </si>
  <si>
    <t>Total net incurred claims</t>
  </si>
  <si>
    <t>Accident and health</t>
  </si>
  <si>
    <t>Marine, aviation, and transport</t>
  </si>
  <si>
    <t>Motor (third party liability)</t>
  </si>
  <si>
    <t>Motor (other classes)</t>
  </si>
  <si>
    <t>Fire and other damage to property</t>
  </si>
  <si>
    <t>Third party liability</t>
  </si>
  <si>
    <t>Credit and suretyship</t>
  </si>
  <si>
    <t>Legal expenses</t>
  </si>
  <si>
    <t>Assistance</t>
  </si>
  <si>
    <t>Miscellaneous</t>
  </si>
  <si>
    <t>Life</t>
  </si>
  <si>
    <t>Total Direct Insurance</t>
  </si>
  <si>
    <t>Reinsurance</t>
  </si>
  <si>
    <t>Total</t>
  </si>
  <si>
    <t>Third party liability, of which is:</t>
  </si>
  <si>
    <t>Energy</t>
  </si>
  <si>
    <t>Fire and other damage to property, of which is:</t>
  </si>
  <si>
    <t>Specialties</t>
  </si>
  <si>
    <t>Postitive</t>
  </si>
  <si>
    <t>Error checks (compare to KPIs tab) -&gt;</t>
  </si>
  <si>
    <t>year</t>
  </si>
  <si>
    <t>quarter</t>
  </si>
  <si>
    <t>Currency</t>
  </si>
  <si>
    <t>Q2</t>
  </si>
  <si>
    <t>USD</t>
  </si>
  <si>
    <t>Q3</t>
  </si>
  <si>
    <t>EUR</t>
  </si>
  <si>
    <t>Q4</t>
  </si>
  <si>
    <t>Syndicate_name</t>
  </si>
  <si>
    <t>Reporting_year</t>
  </si>
  <si>
    <t>Reporting_quarter</t>
  </si>
  <si>
    <t>Currency_to_GBP_conversion</t>
  </si>
  <si>
    <t>PY_currency_to_GBP_conversion</t>
  </si>
  <si>
    <t>Syndicate_account</t>
  </si>
  <si>
    <t>GAAP_Actual_YTD</t>
  </si>
  <si>
    <t>GAAP_Plan_YTD</t>
  </si>
  <si>
    <t>GAAP_FY_Re-Forecast</t>
  </si>
  <si>
    <t>GAAP_FY_Plan</t>
  </si>
  <si>
    <t>Upcoming_year_GAAP_FY_Plan</t>
  </si>
  <si>
    <t>CY_net_earned_premium</t>
  </si>
  <si>
    <t>CY_attritional_claims</t>
  </si>
  <si>
    <t>CY_major_claims</t>
  </si>
  <si>
    <t>CY_prior_year_development</t>
  </si>
  <si>
    <t>PY_net_earned_premium</t>
  </si>
  <si>
    <t>PY_attritional_claims</t>
  </si>
  <si>
    <t>PY_major_claims</t>
  </si>
  <si>
    <t>PY_prior_year_development</t>
  </si>
  <si>
    <t>Third party liability (energy)</t>
  </si>
  <si>
    <t>Fire and other damage (specialities)</t>
  </si>
  <si>
    <t>Fire and other damage (energy)</t>
  </si>
  <si>
    <t>Version from/to</t>
  </si>
  <si>
    <t>V2.0 &gt; V2.1</t>
  </si>
  <si>
    <t>Related Tab</t>
  </si>
  <si>
    <t>Cover</t>
  </si>
  <si>
    <t>Addition of Line 23: 'Prior year FX Rate: (CCY to GBP)'</t>
  </si>
  <si>
    <t>The version control table below shows updates to template when necessary.</t>
  </si>
  <si>
    <t>.</t>
  </si>
  <si>
    <t>Version 2.2</t>
  </si>
  <si>
    <t>V2.1 &gt; V2.2</t>
  </si>
  <si>
    <t>Contact details: (email address)</t>
  </si>
  <si>
    <t>Addition of contact details</t>
  </si>
  <si>
    <t>KPIs (input)</t>
  </si>
  <si>
    <t>Underwriting result changed from manual to calculated cell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</si>
</sst>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"/>
    <numFmt numFmtId="165" formatCode="#,##0;\(#,##0\);\-;@"/>
    <numFmt numFmtId="166" formatCode="0.00%;\(0.00%\);\-;@"/>
    <numFmt numFmtId="167" formatCode="[$-F800]dddd\,\ mmmm\ dd\,\ yyyy"/>
  </numFmts>
  <fonts count="3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1"/>
      <color rgb="FF0070C0"/>
      <name val="Arial"/>
      <family val="2"/>
      <scheme val="minor"/>
    </font>
    <font>
      <b/>
      <sz val="10"/>
      <color theme="0"/>
      <name val="Arial"/>
      <family val="2"/>
    </font>
    <font>
      <b/>
      <sz val="11"/>
      <color theme="1"/>
      <name val="Arial"/>
      <family val="2"/>
      <scheme val="minor"/>
    </font>
    <font>
      <sz val="10"/>
      <name val="Arial"/>
      <family val="2"/>
    </font>
    <font>
      <b/>
      <sz val="13"/>
      <color rgb="FFFFFFFF"/>
      <name val="Arial"/>
      <family val="2"/>
    </font>
    <font>
      <sz val="12"/>
      <color rgb="FF000000"/>
      <name val="Arial"/>
      <family val="2"/>
    </font>
    <font>
      <sz val="10"/>
      <color theme="1"/>
      <name val="Arial"/>
      <family val="2"/>
      <scheme val="minor"/>
    </font>
    <font>
      <b/>
      <sz val="10"/>
      <color theme="0"/>
      <name val="Arial"/>
      <family val="2"/>
      <scheme val="minor"/>
    </font>
    <font>
      <b/>
      <sz val="10"/>
      <color rgb="FFFFFFFF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b/>
      <sz val="14"/>
      <color rgb="FFFFFFFF"/>
      <name val="Arial"/>
      <family val="2"/>
    </font>
    <font>
      <b/>
      <sz val="24"/>
      <color theme="0"/>
      <name val="Arial"/>
      <family val="2"/>
      <scheme val="minor"/>
    </font>
    <font>
      <b/>
      <sz val="18"/>
      <name val="Arial"/>
      <family val="2"/>
    </font>
    <font>
      <i/>
      <sz val="10"/>
      <color rgb="FF000000"/>
      <name val="Arial"/>
      <family val="2"/>
    </font>
    <font>
      <sz val="10"/>
      <color theme="9"/>
      <name val="Arial"/>
      <family val="2"/>
    </font>
    <font>
      <b/>
      <sz val="10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1"/>
      <color theme="1"/>
      <name val="Arial"/>
      <family val="2"/>
      <scheme val="minor"/>
    </font>
    <font>
      <b/>
      <i/>
      <sz val="18"/>
      <name val="Arial"/>
      <family val="2"/>
    </font>
    <font>
      <b/>
      <i/>
      <sz val="10"/>
      <color theme="1"/>
      <name val="Arial"/>
      <family val="2"/>
    </font>
    <font>
      <b/>
      <i/>
      <sz val="10"/>
      <color rgb="FF000000"/>
      <name val="Arial"/>
      <family val="2"/>
    </font>
    <font>
      <b/>
      <i/>
      <sz val="10"/>
      <color rgb="FFFFFFFF"/>
      <name val="Arial"/>
      <family val="2"/>
    </font>
    <font>
      <i/>
      <strike/>
      <sz val="10"/>
      <color rgb="FFFF0000"/>
      <name val="Arial"/>
      <family val="2"/>
    </font>
    <font>
      <b/>
      <i/>
      <sz val="10"/>
      <color theme="1"/>
      <name val="Arial"/>
      <family val="2"/>
      <scheme val="minor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sz val="10"/>
      <color rgb="FF00000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21A4"/>
        <bgColor indexed="64"/>
      </patternFill>
    </fill>
    <fill>
      <patternFill patternType="solid">
        <fgColor theme="1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4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rgb="FFBBDB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0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0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/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/>
  </cellStyleXfs>
  <cellXfs count="127">
    <xf numFmtId="0" fontId="0" fillId="0" borderId="0" xfId="0"/>
    <xf numFmtId="0" fontId="6" fillId="0" borderId="0" xfId="0" applyFont="1"/>
    <xf numFmtId="0" fontId="3" fillId="0" borderId="0" xfId="0" applyFont="1" applyAlignment="1">
      <alignment horizontal="center" vertical="center" wrapText="1"/>
    </xf>
    <xf numFmtId="0" fontId="0" fillId="0" borderId="1" xfId="0" applyBorder="1"/>
    <xf numFmtId="0" fontId="3" fillId="0" borderId="1" xfId="0" applyFont="1" applyBorder="1" applyAlignment="1">
      <alignment horizontal="right" vertical="center"/>
    </xf>
    <xf numFmtId="0" fontId="8" fillId="0" borderId="0" xfId="0" applyFont="1"/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/>
    <xf numFmtId="0" fontId="11" fillId="0" borderId="0" xfId="0" applyFont="1" applyAlignment="1">
      <alignment horizontal="left" wrapText="1"/>
    </xf>
    <xf numFmtId="0" fontId="0" fillId="4" borderId="0" xfId="0" applyFill="1"/>
    <xf numFmtId="0" fontId="10" fillId="0" borderId="0" xfId="0" applyFont="1"/>
    <xf numFmtId="0" fontId="13" fillId="4" borderId="0" xfId="0" applyFont="1" applyFill="1" applyAlignment="1">
      <alignment vertical="center"/>
    </xf>
    <xf numFmtId="0" fontId="12" fillId="4" borderId="0" xfId="0" applyFont="1" applyFill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16" fillId="0" borderId="2" xfId="0" applyFont="1" applyBorder="1" applyAlignment="1">
      <alignment vertical="center"/>
    </xf>
    <xf numFmtId="0" fontId="14" fillId="3" borderId="0" xfId="0" applyFont="1" applyFill="1" applyAlignment="1">
      <alignment vertical="center"/>
    </xf>
    <xf numFmtId="0" fontId="17" fillId="5" borderId="4" xfId="0" applyFont="1" applyFill="1" applyBorder="1" applyAlignment="1">
      <alignment vertical="center"/>
    </xf>
    <xf numFmtId="0" fontId="14" fillId="5" borderId="5" xfId="0" applyFont="1" applyFill="1" applyBorder="1" applyAlignment="1">
      <alignment vertical="center"/>
    </xf>
    <xf numFmtId="0" fontId="14" fillId="5" borderId="6" xfId="0" applyFont="1" applyFill="1" applyBorder="1" applyAlignment="1">
      <alignment vertical="center"/>
    </xf>
    <xf numFmtId="0" fontId="18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19" fillId="0" borderId="1" xfId="0" applyFont="1" applyBorder="1" applyAlignment="1">
      <alignment vertical="center"/>
    </xf>
    <xf numFmtId="0" fontId="19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vertical="center" wrapText="1"/>
    </xf>
    <xf numFmtId="0" fontId="5" fillId="0" borderId="2" xfId="0" quotePrefix="1" applyFont="1" applyBorder="1" applyAlignment="1">
      <alignment horizontal="left" vertical="center" wrapText="1" indent="1"/>
    </xf>
    <xf numFmtId="0" fontId="3" fillId="2" borderId="2" xfId="0" applyFont="1" applyFill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 indent="1"/>
    </xf>
    <xf numFmtId="0" fontId="4" fillId="0" borderId="2" xfId="0" quotePrefix="1" applyFont="1" applyBorder="1" applyAlignment="1">
      <alignment horizontal="left" vertical="center" wrapText="1" indent="1"/>
    </xf>
    <xf numFmtId="0" fontId="12" fillId="0" borderId="0" xfId="0" applyFont="1"/>
    <xf numFmtId="0" fontId="15" fillId="7" borderId="3" xfId="0" applyFont="1" applyFill="1" applyBorder="1" applyAlignment="1">
      <alignment horizontal="center" vertical="center"/>
    </xf>
    <xf numFmtId="164" fontId="5" fillId="7" borderId="2" xfId="0" applyNumberFormat="1" applyFont="1" applyFill="1" applyBorder="1" applyAlignment="1" applyProtection="1">
      <alignment horizontal="center" vertical="center"/>
      <protection locked="0"/>
    </xf>
    <xf numFmtId="0" fontId="5" fillId="7" borderId="2" xfId="0" applyFont="1" applyFill="1" applyBorder="1" applyAlignment="1" applyProtection="1">
      <alignment horizontal="center" vertical="center"/>
      <protection locked="0"/>
    </xf>
    <xf numFmtId="2" fontId="5" fillId="7" borderId="2" xfId="0" applyNumberFormat="1" applyFont="1" applyFill="1" applyBorder="1" applyAlignment="1" applyProtection="1">
      <alignment horizontal="center" vertical="center"/>
      <protection locked="0"/>
    </xf>
    <xf numFmtId="0" fontId="15" fillId="8" borderId="3" xfId="0" applyFont="1" applyFill="1" applyBorder="1" applyAlignment="1">
      <alignment horizontal="center" vertical="center"/>
    </xf>
    <xf numFmtId="165" fontId="5" fillId="7" borderId="2" xfId="0" applyNumberFormat="1" applyFont="1" applyFill="1" applyBorder="1" applyAlignment="1" applyProtection="1">
      <alignment vertical="center" wrapText="1"/>
      <protection locked="0"/>
    </xf>
    <xf numFmtId="165" fontId="5" fillId="7" borderId="2" xfId="0" applyNumberFormat="1" applyFont="1" applyFill="1" applyBorder="1" applyAlignment="1" applyProtection="1">
      <alignment horizontal="right" vertical="center" wrapText="1"/>
      <protection locked="0"/>
    </xf>
    <xf numFmtId="165" fontId="5" fillId="8" borderId="2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165" fontId="4" fillId="7" borderId="2" xfId="0" applyNumberFormat="1" applyFont="1" applyFill="1" applyBorder="1" applyAlignment="1" applyProtection="1">
      <alignment vertical="center" wrapText="1"/>
      <protection locked="0"/>
    </xf>
    <xf numFmtId="165" fontId="4" fillId="7" borderId="2" xfId="0" applyNumberFormat="1" applyFont="1" applyFill="1" applyBorder="1" applyAlignment="1" applyProtection="1">
      <alignment horizontal="right" vertical="center" wrapText="1"/>
      <protection locked="0"/>
    </xf>
    <xf numFmtId="166" fontId="3" fillId="8" borderId="2" xfId="1" applyNumberFormat="1" applyFont="1" applyFill="1" applyBorder="1" applyAlignment="1">
      <alignment horizontal="right" vertical="center" wrapText="1"/>
    </xf>
    <xf numFmtId="166" fontId="0" fillId="0" borderId="0" xfId="0" applyNumberFormat="1"/>
    <xf numFmtId="166" fontId="4" fillId="8" borderId="2" xfId="1" applyNumberFormat="1" applyFont="1" applyFill="1" applyBorder="1" applyAlignment="1">
      <alignment horizontal="right" vertical="center" wrapText="1"/>
    </xf>
    <xf numFmtId="0" fontId="5" fillId="0" borderId="2" xfId="0" applyFont="1" applyBorder="1" applyAlignment="1">
      <alignment horizontal="left" vertical="center" wrapText="1" indent="1"/>
    </xf>
    <xf numFmtId="0" fontId="3" fillId="0" borderId="2" xfId="0" applyFont="1" applyBorder="1" applyAlignment="1">
      <alignment vertical="center" wrapText="1"/>
    </xf>
    <xf numFmtId="165" fontId="2" fillId="8" borderId="2" xfId="0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horizontal="right" vertical="center" wrapText="1"/>
    </xf>
    <xf numFmtId="0" fontId="21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13" fillId="4" borderId="0" xfId="0" applyFont="1" applyFill="1" applyAlignment="1">
      <alignment horizontal="right" vertical="center"/>
    </xf>
    <xf numFmtId="0" fontId="23" fillId="0" borderId="0" xfId="0" applyFont="1" applyAlignment="1">
      <alignment vertical="center"/>
    </xf>
    <xf numFmtId="165" fontId="5" fillId="7" borderId="6" xfId="0" applyNumberFormat="1" applyFont="1" applyFill="1" applyBorder="1" applyAlignment="1" applyProtection="1">
      <alignment vertical="center" wrapText="1"/>
      <protection locked="0"/>
    </xf>
    <xf numFmtId="165" fontId="4" fillId="7" borderId="6" xfId="0" applyNumberFormat="1" applyFont="1" applyFill="1" applyBorder="1" applyAlignment="1" applyProtection="1">
      <alignment vertical="center" wrapText="1"/>
      <protection locked="0"/>
    </xf>
    <xf numFmtId="165" fontId="5" fillId="8" borderId="6" xfId="0" applyNumberFormat="1" applyFont="1" applyFill="1" applyBorder="1" applyAlignment="1">
      <alignment horizontal="right" vertical="center" wrapText="1"/>
    </xf>
    <xf numFmtId="165" fontId="2" fillId="8" borderId="6" xfId="0" applyNumberFormat="1" applyFont="1" applyFill="1" applyBorder="1" applyAlignment="1">
      <alignment horizontal="right" vertical="center" wrapText="1"/>
    </xf>
    <xf numFmtId="165" fontId="5" fillId="7" borderId="14" xfId="0" applyNumberFormat="1" applyFont="1" applyFill="1" applyBorder="1" applyAlignment="1" applyProtection="1">
      <alignment vertical="center" wrapText="1"/>
      <protection locked="0"/>
    </xf>
    <xf numFmtId="165" fontId="4" fillId="7" borderId="14" xfId="0" applyNumberFormat="1" applyFont="1" applyFill="1" applyBorder="1" applyAlignment="1" applyProtection="1">
      <alignment vertical="center" wrapText="1"/>
      <protection locked="0"/>
    </xf>
    <xf numFmtId="165" fontId="5" fillId="8" borderId="14" xfId="0" applyNumberFormat="1" applyFont="1" applyFill="1" applyBorder="1" applyAlignment="1">
      <alignment horizontal="right" vertical="center" wrapText="1"/>
    </xf>
    <xf numFmtId="165" fontId="2" fillId="8" borderId="14" xfId="0" applyNumberFormat="1" applyFont="1" applyFill="1" applyBorder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21" fillId="0" borderId="15" xfId="0" applyFont="1" applyBorder="1" applyAlignment="1">
      <alignment vertical="center" wrapText="1"/>
    </xf>
    <xf numFmtId="0" fontId="7" fillId="6" borderId="13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165" fontId="5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166" fontId="3" fillId="0" borderId="0" xfId="1" applyNumberFormat="1" applyFont="1" applyFill="1" applyBorder="1" applyAlignment="1">
      <alignment horizontal="right" vertical="center" wrapText="1"/>
    </xf>
    <xf numFmtId="166" fontId="4" fillId="0" borderId="0" xfId="1" applyNumberFormat="1" applyFont="1" applyFill="1" applyBorder="1" applyAlignment="1">
      <alignment horizontal="right" vertical="center" wrapText="1"/>
    </xf>
    <xf numFmtId="0" fontId="14" fillId="0" borderId="0" xfId="0" applyFont="1" applyAlignment="1">
      <alignment vertical="center"/>
    </xf>
    <xf numFmtId="0" fontId="26" fillId="0" borderId="0" xfId="0" applyFont="1" applyAlignment="1">
      <alignment horizontal="left"/>
    </xf>
    <xf numFmtId="0" fontId="27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165" fontId="15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166" fontId="29" fillId="0" borderId="0" xfId="1" applyNumberFormat="1" applyFont="1" applyFill="1" applyBorder="1" applyAlignment="1">
      <alignment horizontal="left" vertical="center" wrapText="1"/>
    </xf>
    <xf numFmtId="166" fontId="20" fillId="0" borderId="0" xfId="1" applyNumberFormat="1" applyFont="1" applyFill="1" applyBorder="1" applyAlignment="1">
      <alignment horizontal="left" vertical="center" wrapText="1"/>
    </xf>
    <xf numFmtId="166" fontId="26" fillId="0" borderId="0" xfId="0" applyNumberFormat="1" applyFont="1" applyAlignment="1">
      <alignment horizontal="left"/>
    </xf>
    <xf numFmtId="0" fontId="30" fillId="0" borderId="0" xfId="0" applyFont="1" applyAlignment="1">
      <alignment horizontal="left" vertical="center"/>
    </xf>
    <xf numFmtId="0" fontId="21" fillId="0" borderId="0" xfId="0" applyFont="1" applyAlignment="1">
      <alignment horizontal="right" vertical="center" wrapText="1"/>
    </xf>
    <xf numFmtId="0" fontId="28" fillId="0" borderId="0" xfId="0" applyFont="1" applyAlignment="1">
      <alignment horizontal="right" wrapText="1"/>
    </xf>
    <xf numFmtId="0" fontId="23" fillId="0" borderId="0" xfId="0" applyFont="1" applyAlignment="1">
      <alignment horizontal="right"/>
    </xf>
    <xf numFmtId="165" fontId="15" fillId="0" borderId="0" xfId="0" applyNumberFormat="1" applyFont="1" applyAlignment="1">
      <alignment horizontal="right" wrapText="1"/>
    </xf>
    <xf numFmtId="0" fontId="23" fillId="0" borderId="0" xfId="0" applyFont="1" applyAlignment="1">
      <alignment horizontal="right" wrapText="1"/>
    </xf>
    <xf numFmtId="165" fontId="31" fillId="0" borderId="0" xfId="0" applyNumberFormat="1" applyFont="1" applyAlignment="1">
      <alignment horizontal="left" vertical="center" wrapText="1"/>
    </xf>
    <xf numFmtId="0" fontId="32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6" fontId="2" fillId="8" borderId="2" xfId="1" applyNumberFormat="1" applyFont="1" applyFill="1" applyBorder="1" applyAlignment="1">
      <alignment vertical="center" wrapText="1"/>
    </xf>
    <xf numFmtId="166" fontId="4" fillId="8" borderId="2" xfId="1" applyNumberFormat="1" applyFont="1" applyFill="1" applyBorder="1" applyAlignment="1">
      <alignment vertical="center" wrapText="1"/>
    </xf>
    <xf numFmtId="0" fontId="35" fillId="0" borderId="0" xfId="0" applyFont="1" applyAlignment="1">
      <alignment vertical="center"/>
    </xf>
    <xf numFmtId="0" fontId="13" fillId="6" borderId="17" xfId="0" applyFont="1" applyFill="1" applyBorder="1" applyAlignment="1">
      <alignment vertical="center"/>
    </xf>
    <xf numFmtId="0" fontId="13" fillId="6" borderId="20" xfId="0" applyFont="1" applyFill="1" applyBorder="1" applyAlignment="1">
      <alignment vertical="center"/>
    </xf>
    <xf numFmtId="0" fontId="13" fillId="6" borderId="18" xfId="0" applyFont="1" applyFill="1" applyBorder="1" applyAlignment="1">
      <alignment vertical="center"/>
    </xf>
    <xf numFmtId="0" fontId="13" fillId="6" borderId="19" xfId="0" applyFont="1" applyFill="1" applyBorder="1" applyAlignment="1">
      <alignment vertical="center"/>
    </xf>
    <xf numFmtId="167" fontId="5" fillId="9" borderId="2" xfId="0" applyNumberFormat="1" applyFont="1" applyFill="1" applyBorder="1" applyAlignment="1">
      <alignment horizontal="left" vertical="center"/>
    </xf>
    <xf numFmtId="164" fontId="5" fillId="9" borderId="2" xfId="0" applyNumberFormat="1" applyFont="1" applyFill="1" applyBorder="1" applyAlignment="1">
      <alignment horizontal="left" vertical="center"/>
    </xf>
    <xf numFmtId="164" fontId="5" fillId="9" borderId="4" xfId="0" applyNumberFormat="1" applyFont="1" applyFill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23" fillId="0" borderId="16" xfId="0" applyFont="1" applyBorder="1" applyAlignment="1">
      <alignment horizontal="left" vertical="center" wrapText="1"/>
    </xf>
    <xf numFmtId="164" fontId="5" fillId="9" borderId="4" xfId="0" applyNumberFormat="1" applyFont="1" applyFill="1" applyBorder="1" applyAlignment="1">
      <alignment horizontal="left" vertical="center" wrapText="1"/>
    </xf>
    <xf numFmtId="164" fontId="5" fillId="9" borderId="5" xfId="0" applyNumberFormat="1" applyFont="1" applyFill="1" applyBorder="1" applyAlignment="1">
      <alignment horizontal="left" vertical="center" wrapText="1"/>
    </xf>
    <xf numFmtId="0" fontId="28" fillId="0" borderId="0" xfId="0" applyFont="1" applyAlignment="1">
      <alignment horizontal="left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6" borderId="11" xfId="0" quotePrefix="1" applyFont="1" applyFill="1" applyBorder="1" applyAlignment="1">
      <alignment horizontal="center" vertical="center" wrapText="1"/>
    </xf>
    <xf numFmtId="0" fontId="7" fillId="6" borderId="7" xfId="0" quotePrefix="1" applyFont="1" applyFill="1" applyBorder="1" applyAlignment="1">
      <alignment horizontal="center" vertical="center" wrapText="1"/>
    </xf>
  </cellXfs>
  <cellStyles count="3">
    <cellStyle name="Normal" xfId="0" builtinId="0"/>
    <cellStyle name="Normal 4" xfId="2" xr:uid="{277F36DB-C950-4CB8-8852-EDBC147354FB}"/>
    <cellStyle name="Percent" xfId="1" builtinId="5"/>
  </cellStyles>
  <dxfs count="0"/>
  <tableStyles count="0" defaultTableStyle="TableStyleMedium2" defaultPivotStyle="PivotStyleLight16"/>
  <colors>
    <mruColors>
      <color rgb="FFBBDBFF"/>
      <color rgb="FF0021A4"/>
      <color rgb="FF00CB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153865</xdr:rowOff>
    </xdr:from>
    <xdr:to>
      <xdr:col>1</xdr:col>
      <xdr:colOff>1352550</xdr:colOff>
      <xdr:row>0</xdr:row>
      <xdr:rowOff>490412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27FF36-86A2-445D-BFAF-24292F295AD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426" t="24717" r="10247" b="22760"/>
        <a:stretch/>
      </xdr:blipFill>
      <xdr:spPr bwMode="auto">
        <a:xfrm>
          <a:off x="783981" y="153865"/>
          <a:ext cx="1257300" cy="3270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41672</xdr:colOff>
      <xdr:row>0</xdr:row>
      <xdr:rowOff>142875</xdr:rowOff>
    </xdr:from>
    <xdr:to>
      <xdr:col>1</xdr:col>
      <xdr:colOff>1306814</xdr:colOff>
      <xdr:row>0</xdr:row>
      <xdr:rowOff>474663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3153174-DF82-47B2-85A9-678CCDCA926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426" t="24717" r="10247" b="22760"/>
        <a:stretch/>
      </xdr:blipFill>
      <xdr:spPr bwMode="auto">
        <a:xfrm>
          <a:off x="726281" y="142875"/>
          <a:ext cx="1257300" cy="3270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41672</xdr:colOff>
      <xdr:row>0</xdr:row>
      <xdr:rowOff>142875</xdr:rowOff>
    </xdr:from>
    <xdr:to>
      <xdr:col>1</xdr:col>
      <xdr:colOff>1308444</xdr:colOff>
      <xdr:row>0</xdr:row>
      <xdr:rowOff>474663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BFAB50B-B543-47DE-B6E9-94DC8385F10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426" t="24717" r="10247" b="22760"/>
        <a:stretch/>
      </xdr:blipFill>
      <xdr:spPr bwMode="auto">
        <a:xfrm>
          <a:off x="184547" y="142875"/>
          <a:ext cx="1257300" cy="3270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loyd's">
  <a:themeElements>
    <a:clrScheme name="Lloyds NEW">
      <a:dk1>
        <a:sysClr val="windowText" lastClr="000000"/>
      </a:dk1>
      <a:lt1>
        <a:sysClr val="window" lastClr="FFFFFF"/>
      </a:lt1>
      <a:dk2>
        <a:srgbClr val="A1A1A2"/>
      </a:dk2>
      <a:lt2>
        <a:srgbClr val="717C7C"/>
      </a:lt2>
      <a:accent1>
        <a:srgbClr val="0021A4"/>
      </a:accent1>
      <a:accent2>
        <a:srgbClr val="282F54"/>
      </a:accent2>
      <a:accent3>
        <a:srgbClr val="0A4BB7"/>
      </a:accent3>
      <a:accent4>
        <a:srgbClr val="54A6FF"/>
      </a:accent4>
      <a:accent5>
        <a:srgbClr val="00CBB6"/>
      </a:accent5>
      <a:accent6>
        <a:srgbClr val="FF5241"/>
      </a:accent6>
      <a:hlink>
        <a:srgbClr val="1E35BF"/>
      </a:hlink>
      <a:folHlink>
        <a:srgbClr val="0021A4"/>
      </a:folHlink>
    </a:clrScheme>
    <a:fontScheme name="Lloyds Print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ln>
          <a:noFill/>
        </a:ln>
      </a:spPr>
      <a:bodyPr rtlCol="0" anchor="ctr"/>
      <a:lstStyle>
        <a:defPPr algn="ctr">
          <a:defRPr dirty="0" err="1" smtClean="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6350">
          <a:solidFill>
            <a:schemeClr val="bg2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>
        <a:noFill/>
      </a:spPr>
      <a:bodyPr wrap="square" rtlCol="0">
        <a:spAutoFit/>
      </a:bodyPr>
      <a:lstStyle>
        <a:defPPr algn="l">
          <a:defRPr sz="2000" b="1" dirty="0" err="1" smtClean="0">
            <a:solidFill>
              <a:schemeClr val="accent3"/>
            </a:solidFill>
          </a:defRPr>
        </a:defPPr>
      </a:lstStyle>
    </a:txDef>
  </a:objectDefaults>
  <a:extraClrSchemeLst/>
  <a:custClrLst>
    <a:custClr name="LightBlue">
      <a:srgbClr val="CCE4F7"/>
    </a:custClr>
    <a:custClr name="Yellow">
      <a:srgbClr val="FFC629"/>
    </a:custClr>
  </a:custClrLst>
  <a:extLst>
    <a:ext uri="{05A4C25C-085E-4340-85A3-A5531E510DB2}">
      <thm15:themeFamily xmlns:thm15="http://schemas.microsoft.com/office/thememl/2012/main" name="Lloyd's" id="{89BC6277-8A9A-497D-AE76-F49EADD48BB9}" vid="{FBAEB0B9-0A19-4F4B-AD61-6A67B3582190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D669B-C475-4A7A-94F3-2D6411FD05F1}">
  <sheetPr codeName="Sheet1">
    <tabColor theme="4"/>
  </sheetPr>
  <dimension ref="A1:M37"/>
  <sheetViews>
    <sheetView showGridLines="0" tabSelected="1" topLeftCell="A18" zoomScale="130" zoomScaleNormal="130" zoomScaleSheetLayoutView="80" workbookViewId="0">
      <selection activeCell="C18" sqref="C18"/>
    </sheetView>
  </sheetViews>
  <sheetFormatPr defaultColWidth="0" defaultRowHeight="14.25" zeroHeight="1" x14ac:dyDescent="0.2"/>
  <cols>
    <col min="1" max="1" width="1.875" customWidth="1"/>
    <col min="2" max="2" width="40.75" customWidth="1"/>
    <col min="3" max="3" width="31.25" customWidth="1"/>
    <col min="4" max="4" width="15.625" customWidth="1"/>
    <col min="5" max="5" width="9" customWidth="1"/>
    <col min="6" max="6" width="42.5" customWidth="1"/>
    <col min="7" max="7" width="1.875" customWidth="1"/>
    <col min="8" max="10" width="0" hidden="1" customWidth="1"/>
    <col min="11" max="12" width="9" hidden="1" customWidth="1"/>
    <col min="13" max="13" width="0" hidden="1" customWidth="1"/>
    <col min="14" max="16384" width="9" hidden="1"/>
  </cols>
  <sheetData>
    <row r="1" spans="1:7" ht="48" customHeight="1" x14ac:dyDescent="0.2">
      <c r="B1" s="12"/>
      <c r="C1" s="23"/>
      <c r="D1" s="13"/>
      <c r="E1" s="13"/>
      <c r="F1" s="58" t="s">
        <v>124</v>
      </c>
    </row>
    <row r="2" spans="1:7" x14ac:dyDescent="0.2">
      <c r="A2" s="14"/>
      <c r="B2" s="14"/>
      <c r="C2" s="14"/>
      <c r="D2" s="14"/>
      <c r="E2" s="14"/>
      <c r="F2" s="14"/>
    </row>
    <row r="3" spans="1:7" ht="23.25" customHeight="1" x14ac:dyDescent="0.25">
      <c r="A3" s="14"/>
      <c r="B3" s="20" t="s">
        <v>0</v>
      </c>
      <c r="C3" s="21"/>
      <c r="D3" s="21"/>
      <c r="E3" s="21"/>
      <c r="F3" s="22"/>
      <c r="G3" s="11"/>
    </row>
    <row r="4" spans="1:7" x14ac:dyDescent="0.2">
      <c r="A4" s="14"/>
      <c r="B4" s="15"/>
      <c r="C4" s="15"/>
      <c r="D4" s="14"/>
      <c r="E4" s="14"/>
      <c r="F4" s="14"/>
    </row>
    <row r="5" spans="1:7" ht="15" x14ac:dyDescent="0.2">
      <c r="A5" s="14"/>
      <c r="B5" s="15" t="s">
        <v>1</v>
      </c>
      <c r="C5" s="15"/>
      <c r="D5" s="15"/>
      <c r="E5" s="15"/>
      <c r="F5" s="15"/>
      <c r="G5" s="8"/>
    </row>
    <row r="6" spans="1:7" ht="15" x14ac:dyDescent="0.2">
      <c r="A6" s="14"/>
      <c r="B6" s="15" t="s">
        <v>2</v>
      </c>
      <c r="C6" s="7"/>
      <c r="D6" s="16"/>
      <c r="E6" s="16"/>
      <c r="F6" s="16"/>
      <c r="G6" s="9"/>
    </row>
    <row r="7" spans="1:7" ht="15" x14ac:dyDescent="0.2">
      <c r="A7" s="14"/>
      <c r="B7" s="7"/>
      <c r="C7" s="7"/>
      <c r="D7" s="7"/>
      <c r="E7" s="16"/>
      <c r="F7" s="16"/>
      <c r="G7" s="9"/>
    </row>
    <row r="8" spans="1:7" ht="15" x14ac:dyDescent="0.2">
      <c r="A8" s="14"/>
      <c r="B8" s="17" t="s">
        <v>3</v>
      </c>
      <c r="C8" s="7"/>
      <c r="D8" s="7"/>
      <c r="E8" s="16"/>
      <c r="F8" s="16"/>
      <c r="G8" s="9"/>
    </row>
    <row r="9" spans="1:7" ht="15" x14ac:dyDescent="0.2">
      <c r="A9" s="14"/>
      <c r="B9" s="38" t="s">
        <v>4</v>
      </c>
      <c r="C9" s="7"/>
      <c r="D9" s="7"/>
      <c r="E9" s="16"/>
      <c r="F9" s="16"/>
      <c r="G9" s="9"/>
    </row>
    <row r="10" spans="1:7" ht="15" x14ac:dyDescent="0.2">
      <c r="A10" s="14"/>
      <c r="B10" s="42" t="s">
        <v>5</v>
      </c>
      <c r="C10" s="7"/>
      <c r="D10" s="7"/>
      <c r="E10" s="16"/>
      <c r="F10" s="16"/>
      <c r="G10" s="9"/>
    </row>
    <row r="11" spans="1:7" ht="15" x14ac:dyDescent="0.2">
      <c r="A11" s="14"/>
      <c r="B11" s="16"/>
      <c r="C11" s="7"/>
      <c r="D11" s="7"/>
      <c r="E11" s="16"/>
      <c r="F11" s="16"/>
      <c r="G11" s="9"/>
    </row>
    <row r="12" spans="1:7" ht="15" x14ac:dyDescent="0.2">
      <c r="A12" s="14"/>
      <c r="B12" s="37" t="s">
        <v>6</v>
      </c>
      <c r="C12" s="7"/>
      <c r="D12" s="7"/>
      <c r="E12" s="16"/>
      <c r="F12" s="16"/>
      <c r="G12" s="9"/>
    </row>
    <row r="13" spans="1:7" ht="15" x14ac:dyDescent="0.2">
      <c r="A13" s="14"/>
      <c r="B13" s="16"/>
      <c r="C13" s="7"/>
      <c r="D13" s="7"/>
      <c r="E13" s="16"/>
      <c r="F13" s="16"/>
      <c r="G13" s="9"/>
    </row>
    <row r="14" spans="1:7" ht="15" x14ac:dyDescent="0.2">
      <c r="A14" s="14"/>
      <c r="B14" s="57" t="s">
        <v>7</v>
      </c>
      <c r="C14" s="7"/>
      <c r="D14" s="7"/>
      <c r="E14" s="16"/>
      <c r="F14" s="16"/>
      <c r="G14" s="9"/>
    </row>
    <row r="15" spans="1:7" ht="15" x14ac:dyDescent="0.2">
      <c r="A15" s="14"/>
      <c r="B15" s="16"/>
      <c r="C15" s="7"/>
      <c r="D15" s="7"/>
      <c r="E15" s="16"/>
      <c r="F15" s="16"/>
      <c r="G15" s="9"/>
    </row>
    <row r="16" spans="1:7" ht="23.25" customHeight="1" x14ac:dyDescent="0.2">
      <c r="A16" s="14"/>
      <c r="B16" s="20" t="s">
        <v>8</v>
      </c>
      <c r="C16" s="21"/>
      <c r="D16" s="21"/>
      <c r="E16" s="21"/>
      <c r="F16" s="22"/>
      <c r="G16" s="8"/>
    </row>
    <row r="17" spans="1:7" x14ac:dyDescent="0.2">
      <c r="A17" s="14"/>
      <c r="B17" s="15"/>
      <c r="C17" s="15"/>
      <c r="D17" s="14"/>
      <c r="E17" s="14"/>
      <c r="F17" s="14"/>
    </row>
    <row r="18" spans="1:7" x14ac:dyDescent="0.2">
      <c r="A18" s="14"/>
      <c r="B18" s="18" t="s">
        <v>9</v>
      </c>
      <c r="C18" s="39">
        <v>1234</v>
      </c>
      <c r="D18" s="59" t="s">
        <v>10</v>
      </c>
      <c r="E18" s="14"/>
      <c r="F18" s="14"/>
    </row>
    <row r="19" spans="1:7" x14ac:dyDescent="0.2">
      <c r="A19" s="14"/>
      <c r="B19" s="18" t="s">
        <v>11</v>
      </c>
      <c r="C19" s="40">
        <v>2026</v>
      </c>
      <c r="D19" s="59" t="s">
        <v>12</v>
      </c>
      <c r="E19" s="14"/>
      <c r="F19" s="14"/>
    </row>
    <row r="20" spans="1:7" x14ac:dyDescent="0.2">
      <c r="A20" s="14"/>
      <c r="B20" s="18" t="s">
        <v>13</v>
      </c>
      <c r="C20" s="40" t="s">
        <v>14</v>
      </c>
      <c r="D20" s="59" t="s">
        <v>12</v>
      </c>
      <c r="E20" s="14"/>
      <c r="F20" s="14"/>
    </row>
    <row r="21" spans="1:7" x14ac:dyDescent="0.2">
      <c r="A21" s="14"/>
      <c r="B21" s="18" t="s">
        <v>15</v>
      </c>
      <c r="C21" s="40" t="s">
        <v>16</v>
      </c>
      <c r="D21" s="59" t="s">
        <v>12</v>
      </c>
      <c r="E21" s="14"/>
      <c r="F21" s="14"/>
    </row>
    <row r="22" spans="1:7" ht="14.25" customHeight="1" x14ac:dyDescent="0.2">
      <c r="A22" s="14"/>
      <c r="B22" s="18" t="s">
        <v>17</v>
      </c>
      <c r="C22" s="41">
        <v>1</v>
      </c>
      <c r="D22" s="112" t="s">
        <v>18</v>
      </c>
      <c r="E22" s="112"/>
      <c r="F22" s="112"/>
    </row>
    <row r="23" spans="1:7" x14ac:dyDescent="0.2">
      <c r="A23" s="14"/>
      <c r="B23" s="18" t="s">
        <v>19</v>
      </c>
      <c r="C23" s="41">
        <v>1</v>
      </c>
      <c r="D23" s="112"/>
      <c r="E23" s="112"/>
      <c r="F23" s="112"/>
    </row>
    <row r="24" spans="1:7" x14ac:dyDescent="0.2">
      <c r="A24" s="14"/>
      <c r="B24" s="110" t="s">
        <v>126</v>
      </c>
      <c r="C24" s="41"/>
      <c r="D24" s="111"/>
      <c r="E24" s="111"/>
      <c r="F24" s="111"/>
    </row>
    <row r="25" spans="1:7" x14ac:dyDescent="0.2">
      <c r="A25" s="14"/>
      <c r="B25" s="15"/>
      <c r="C25" s="15"/>
      <c r="D25" s="14"/>
      <c r="E25" s="14"/>
      <c r="F25" s="14"/>
    </row>
    <row r="26" spans="1:7" ht="18" x14ac:dyDescent="0.2">
      <c r="A26" s="14"/>
      <c r="B26" s="20" t="s">
        <v>20</v>
      </c>
      <c r="C26" s="21"/>
      <c r="D26" s="21"/>
      <c r="E26" s="21"/>
      <c r="F26" s="22"/>
      <c r="G26" s="8"/>
    </row>
    <row r="27" spans="1:7" x14ac:dyDescent="0.2">
      <c r="B27" s="102"/>
      <c r="C27" s="102"/>
      <c r="D27" s="14"/>
      <c r="E27" s="14"/>
      <c r="F27" s="14"/>
    </row>
    <row r="28" spans="1:7" x14ac:dyDescent="0.2">
      <c r="B28" s="102" t="s">
        <v>122</v>
      </c>
      <c r="C28" s="102"/>
      <c r="D28" s="14"/>
      <c r="E28" s="14"/>
      <c r="F28" s="14"/>
    </row>
    <row r="29" spans="1:7" x14ac:dyDescent="0.2">
      <c r="B29" s="102" t="s">
        <v>123</v>
      </c>
      <c r="C29" s="102"/>
      <c r="D29" s="14"/>
      <c r="E29" s="14"/>
      <c r="F29" s="14"/>
    </row>
    <row r="30" spans="1:7" x14ac:dyDescent="0.2">
      <c r="B30" s="103" t="s">
        <v>21</v>
      </c>
      <c r="C30" s="103" t="s">
        <v>117</v>
      </c>
      <c r="D30" s="104" t="s">
        <v>119</v>
      </c>
      <c r="E30" s="105" t="s">
        <v>22</v>
      </c>
      <c r="F30" s="106"/>
    </row>
    <row r="31" spans="1:7" x14ac:dyDescent="0.2">
      <c r="B31" s="107">
        <v>45679</v>
      </c>
      <c r="C31" s="108" t="s">
        <v>118</v>
      </c>
      <c r="D31" s="109" t="s">
        <v>120</v>
      </c>
      <c r="E31" s="113" t="s">
        <v>121</v>
      </c>
      <c r="F31" s="114"/>
    </row>
    <row r="32" spans="1:7" x14ac:dyDescent="0.2">
      <c r="B32" s="107">
        <v>46112</v>
      </c>
      <c r="C32" s="108" t="s">
        <v>125</v>
      </c>
      <c r="D32" s="109" t="s">
        <v>120</v>
      </c>
      <c r="E32" s="113" t="s">
        <v>127</v>
      </c>
      <c r="F32" s="114"/>
    </row>
    <row r="33" spans="1:7" x14ac:dyDescent="0.2">
      <c r="B33" s="107">
        <v>46112</v>
      </c>
      <c r="C33" s="108" t="s">
        <v>125</v>
      </c>
      <c r="D33" s="109" t="s">
        <v>128</v>
      </c>
      <c r="E33" s="113" t="s">
        <v>129</v>
      </c>
      <c r="F33" s="114"/>
    </row>
    <row r="34" spans="1:7" x14ac:dyDescent="0.2">
      <c r="B34" s="107"/>
      <c r="C34" s="108"/>
      <c r="D34" s="109"/>
      <c r="E34" s="113"/>
      <c r="F34" s="114"/>
    </row>
    <row r="35" spans="1:7" x14ac:dyDescent="0.2">
      <c r="A35" s="14"/>
      <c r="B35" s="15"/>
      <c r="C35" s="15"/>
      <c r="D35" s="14"/>
      <c r="E35" s="14"/>
      <c r="F35" s="14"/>
    </row>
    <row r="36" spans="1:7" ht="16.5" x14ac:dyDescent="0.25">
      <c r="A36" s="14"/>
      <c r="B36" s="19"/>
      <c r="C36" s="19"/>
      <c r="D36" s="19"/>
      <c r="E36" s="19"/>
      <c r="F36" s="19"/>
      <c r="G36" s="11"/>
    </row>
    <row r="37" spans="1:7" x14ac:dyDescent="0.2"/>
  </sheetData>
  <sheetProtection algorithmName="SHA-512" hashValue="C9e/zfQZx6f8gS2fsp7soDGIVkq1WVwR/34l2SOd9/vLzPfPTdl96eCt915srGFRs8ZUyvxO1nLN5rlJ1c2DeA==" saltValue="+TjAXHeB/YDFH3FyveU9Zg==" spinCount="100000" sheet="1" selectLockedCells="1"/>
  <protectedRanges>
    <protectedRange algorithmName="SHA-512" hashValue="ZT1pZLj9IGRcaM2xVNZAEdQH2XDrxasOO2AO+1SvcZzNu58B9hzNOfDrY3ZShFtRmRF4e1yysnZIvEakLYxoPQ==" saltValue="QrLTUVR6BguP+rn6MdGaGg==" spinCount="100000" sqref="C18:C23" name="Range1"/>
  </protectedRanges>
  <mergeCells count="5">
    <mergeCell ref="D22:F23"/>
    <mergeCell ref="E31:F31"/>
    <mergeCell ref="E32:F32"/>
    <mergeCell ref="E33:F33"/>
    <mergeCell ref="E34:F34"/>
  </mergeCells>
  <pageMargins left="0.7" right="0.7" top="0.75" bottom="0.75" header="0.3" footer="0.3"/>
  <pageSetup paperSize="9" scale="52" orientation="portrait" r:id="rId1"/>
  <headerFooter>
    <oddFooter>&amp;C_x000D_&amp;1#&amp;"Calibri"&amp;10&amp;K000000 Classification: Unclassified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494" yWindow="689" count="3">
        <x14:dataValidation type="list" allowBlank="1" showInputMessage="1" showErrorMessage="1" xr:uid="{8A7EF4FF-5ACF-4C1B-BD39-AB7F082DCD3E}">
          <x14:formula1>
            <xm:f>Ref!$A$2:$A$9</xm:f>
          </x14:formula1>
          <xm:sqref>C19</xm:sqref>
        </x14:dataValidation>
        <x14:dataValidation type="list" allowBlank="1" showInputMessage="1" showErrorMessage="1" xr:uid="{C696D5BC-5D1E-4790-A3EA-D8674AD27895}">
          <x14:formula1>
            <xm:f>Ref!$B$2:$B$5</xm:f>
          </x14:formula1>
          <xm:sqref>C20</xm:sqref>
        </x14:dataValidation>
        <x14:dataValidation type="list" allowBlank="1" showInputMessage="1" showErrorMessage="1" xr:uid="{19A4C5C8-E890-4A65-8E5F-0828DD38D848}">
          <x14:formula1>
            <xm:f>Ref!$C$2:$C$4</xm:f>
          </x14:formula1>
          <xm:sqref>C21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23B8C-FB41-43E0-9D29-04AC9551B049}">
  <sheetPr codeName="Sheet2">
    <tabColor rgb="FFBBDBFF"/>
  </sheetPr>
  <dimension ref="A1:T38"/>
  <sheetViews>
    <sheetView showGridLines="0" zoomScale="130" zoomScaleNormal="130" workbookViewId="0">
      <selection activeCell="D11" sqref="D11"/>
    </sheetView>
  </sheetViews>
  <sheetFormatPr defaultColWidth="0" defaultRowHeight="14.25" zeroHeight="1" x14ac:dyDescent="0.2"/>
  <cols>
    <col min="1" max="1" width="1.875" customWidth="1"/>
    <col min="2" max="2" width="36.25" customWidth="1"/>
    <col min="3" max="3" width="2.625" customWidth="1"/>
    <col min="4" max="6" width="12" customWidth="1"/>
    <col min="7" max="7" width="2.625" customWidth="1"/>
    <col min="8" max="8" width="11.5" customWidth="1"/>
    <col min="9" max="9" width="11.875" customWidth="1"/>
    <col min="10" max="10" width="12" customWidth="1"/>
    <col min="11" max="11" width="2.625" customWidth="1"/>
    <col min="12" max="12" width="11.5" customWidth="1"/>
    <col min="13" max="13" width="2.25" customWidth="1"/>
    <col min="14" max="14" width="23.375" style="82" customWidth="1"/>
    <col min="15" max="15" width="1.875" hidden="1" customWidth="1"/>
    <col min="16" max="20" width="0" hidden="1" customWidth="1"/>
    <col min="21" max="16384" width="9" hidden="1"/>
  </cols>
  <sheetData>
    <row r="1" spans="1:18" ht="48" customHeight="1" x14ac:dyDescent="0.2">
      <c r="A1" s="14"/>
      <c r="B1" s="12"/>
      <c r="C1" s="13"/>
      <c r="D1" s="13"/>
      <c r="E1" s="13"/>
      <c r="F1" s="13"/>
      <c r="G1" s="10"/>
      <c r="H1" s="10"/>
      <c r="I1" s="10"/>
      <c r="J1" s="10"/>
      <c r="K1" s="10"/>
      <c r="L1" s="10"/>
    </row>
    <row r="2" spans="1:18" ht="15" x14ac:dyDescent="0.25">
      <c r="R2" s="5"/>
    </row>
    <row r="3" spans="1:18" ht="23.25" x14ac:dyDescent="0.2">
      <c r="B3" s="24" t="s">
        <v>23</v>
      </c>
      <c r="H3" s="2"/>
      <c r="L3" s="2"/>
    </row>
    <row r="4" spans="1:18" ht="23.25" x14ac:dyDescent="0.2">
      <c r="B4" s="25" t="str">
        <f>Cover!$C$20&amp;" "&amp;Cover!$C$19</f>
        <v>Q1 2026</v>
      </c>
      <c r="C4" s="3"/>
      <c r="D4" s="3"/>
      <c r="E4" s="3"/>
      <c r="F4" s="4"/>
      <c r="G4" s="3"/>
      <c r="H4" s="4"/>
      <c r="I4" s="3"/>
      <c r="J4" s="3"/>
      <c r="K4" s="3"/>
      <c r="L4" s="26" t="str">
        <f>"Syndicate"&amp;" "&amp;TEXT(Cover!C18,"0000")</f>
        <v>Syndicate 1234</v>
      </c>
      <c r="M4" s="74"/>
      <c r="N4" s="83"/>
    </row>
    <row r="5" spans="1:18" ht="15" x14ac:dyDescent="0.25">
      <c r="B5" s="1"/>
      <c r="H5" s="2"/>
      <c r="L5" s="2"/>
    </row>
    <row r="6" spans="1:18" x14ac:dyDescent="0.2">
      <c r="L6" s="99" t="s">
        <v>24</v>
      </c>
    </row>
    <row r="7" spans="1:18" ht="15" customHeight="1" x14ac:dyDescent="0.2">
      <c r="B7" s="116" t="str">
        <f>(Cover!C21)&amp;" '000"</f>
        <v>GBP '000</v>
      </c>
      <c r="D7" s="117" t="s">
        <v>25</v>
      </c>
      <c r="E7" s="117" t="s">
        <v>26</v>
      </c>
      <c r="F7" s="117" t="s">
        <v>27</v>
      </c>
      <c r="H7" s="117" t="s">
        <v>28</v>
      </c>
      <c r="I7" s="118" t="s">
        <v>29</v>
      </c>
      <c r="J7" s="117" t="s">
        <v>30</v>
      </c>
      <c r="L7" s="117" t="s">
        <v>31</v>
      </c>
      <c r="M7" s="75"/>
      <c r="N7" s="115" t="s">
        <v>32</v>
      </c>
    </row>
    <row r="8" spans="1:18" ht="14.25" customHeight="1" x14ac:dyDescent="0.2">
      <c r="B8" s="117"/>
      <c r="D8" s="117"/>
      <c r="E8" s="117"/>
      <c r="F8" s="117"/>
      <c r="H8" s="117"/>
      <c r="I8" s="118"/>
      <c r="J8" s="117"/>
      <c r="L8" s="117" t="str">
        <f>Cover!C19+1&amp; " GAAP     FY Plan"</f>
        <v>2027 GAAP     FY Plan</v>
      </c>
      <c r="M8" s="75"/>
      <c r="N8" s="115"/>
    </row>
    <row r="9" spans="1:18" ht="26.25" customHeight="1" x14ac:dyDescent="0.2">
      <c r="B9" s="117"/>
      <c r="D9" s="117"/>
      <c r="E9" s="117"/>
      <c r="F9" s="117"/>
      <c r="H9" s="117"/>
      <c r="I9" s="118"/>
      <c r="J9" s="117"/>
      <c r="L9" s="117"/>
      <c r="M9" s="75"/>
      <c r="N9" s="115"/>
    </row>
    <row r="10" spans="1:18" x14ac:dyDescent="0.2">
      <c r="B10" s="27" t="s">
        <v>33</v>
      </c>
      <c r="D10" s="27"/>
      <c r="E10" s="30"/>
      <c r="F10" s="30"/>
      <c r="H10" s="27"/>
      <c r="I10" s="30"/>
      <c r="J10" s="30"/>
      <c r="L10" s="27"/>
      <c r="M10" s="76"/>
      <c r="N10" s="84"/>
    </row>
    <row r="11" spans="1:18" x14ac:dyDescent="0.2">
      <c r="B11" s="28" t="s">
        <v>34</v>
      </c>
      <c r="D11" s="43"/>
      <c r="E11" s="44"/>
      <c r="F11" s="45">
        <f>D11-E11</f>
        <v>0</v>
      </c>
      <c r="G11" s="46"/>
      <c r="H11" s="43"/>
      <c r="I11" s="44"/>
      <c r="J11" s="45">
        <f>H11-I11</f>
        <v>0</v>
      </c>
      <c r="K11" s="46"/>
      <c r="L11" s="43"/>
      <c r="M11" s="77"/>
      <c r="N11" s="85" t="s">
        <v>35</v>
      </c>
    </row>
    <row r="12" spans="1:18" x14ac:dyDescent="0.2">
      <c r="B12" s="28" t="s">
        <v>36</v>
      </c>
      <c r="D12" s="43"/>
      <c r="E12" s="44"/>
      <c r="F12" s="45">
        <f t="shared" ref="F12:F15" si="0">D12-E12</f>
        <v>0</v>
      </c>
      <c r="G12" s="46"/>
      <c r="H12" s="43"/>
      <c r="I12" s="44"/>
      <c r="J12" s="45">
        <f t="shared" ref="J12:J15" si="1">H12-I12</f>
        <v>0</v>
      </c>
      <c r="K12" s="46"/>
      <c r="L12" s="43"/>
      <c r="M12" s="77"/>
      <c r="N12" s="85" t="s">
        <v>35</v>
      </c>
    </row>
    <row r="13" spans="1:18" x14ac:dyDescent="0.2">
      <c r="B13" s="29" t="s">
        <v>37</v>
      </c>
      <c r="D13" s="45">
        <f>D18+D19+D23+D24</f>
        <v>0</v>
      </c>
      <c r="E13" s="45">
        <f>E18+E19+E23+E24</f>
        <v>0</v>
      </c>
      <c r="F13" s="45">
        <f>D13-E13</f>
        <v>0</v>
      </c>
      <c r="G13" s="46"/>
      <c r="H13" s="45">
        <f t="shared" ref="H13:I13" si="2">H18+H19+H23+H24</f>
        <v>0</v>
      </c>
      <c r="I13" s="45">
        <f t="shared" si="2"/>
        <v>0</v>
      </c>
      <c r="J13" s="45">
        <f t="shared" si="1"/>
        <v>0</v>
      </c>
      <c r="K13" s="46"/>
      <c r="L13" s="45">
        <f>L18+L19+L23+L24</f>
        <v>0</v>
      </c>
      <c r="M13" s="77"/>
      <c r="N13" s="85" t="s">
        <v>38</v>
      </c>
    </row>
    <row r="14" spans="1:18" x14ac:dyDescent="0.2">
      <c r="B14" s="29" t="s">
        <v>39</v>
      </c>
      <c r="D14" s="47"/>
      <c r="E14" s="48"/>
      <c r="F14" s="45">
        <f t="shared" si="0"/>
        <v>0</v>
      </c>
      <c r="G14" s="46"/>
      <c r="H14" s="47"/>
      <c r="I14" s="48"/>
      <c r="J14" s="45">
        <f t="shared" si="1"/>
        <v>0</v>
      </c>
      <c r="K14" s="46"/>
      <c r="L14" s="43"/>
      <c r="M14" s="77"/>
      <c r="N14" s="85" t="s">
        <v>40</v>
      </c>
    </row>
    <row r="15" spans="1:18" x14ac:dyDescent="0.2">
      <c r="B15" s="29" t="s">
        <v>41</v>
      </c>
      <c r="D15" s="47"/>
      <c r="E15" s="48"/>
      <c r="F15" s="45">
        <f t="shared" si="0"/>
        <v>0</v>
      </c>
      <c r="G15" s="46"/>
      <c r="H15" s="47"/>
      <c r="I15" s="48"/>
      <c r="J15" s="45">
        <f t="shared" si="1"/>
        <v>0</v>
      </c>
      <c r="K15" s="46"/>
      <c r="L15" s="47"/>
      <c r="M15" s="77"/>
      <c r="N15" s="85" t="s">
        <v>38</v>
      </c>
    </row>
    <row r="16" spans="1:18" x14ac:dyDescent="0.2">
      <c r="B16" s="7"/>
      <c r="D16" s="7"/>
      <c r="E16" s="6"/>
      <c r="F16" s="6"/>
      <c r="H16" s="7"/>
      <c r="I16" s="6"/>
      <c r="J16" s="6"/>
      <c r="L16" s="7"/>
      <c r="M16" s="6"/>
      <c r="N16" s="86"/>
    </row>
    <row r="17" spans="2:14" x14ac:dyDescent="0.2">
      <c r="B17" s="31" t="s">
        <v>42</v>
      </c>
      <c r="D17" s="31"/>
      <c r="E17" s="33"/>
      <c r="F17" s="33"/>
      <c r="H17" s="31"/>
      <c r="I17" s="33"/>
      <c r="J17" s="33"/>
      <c r="L17" s="31"/>
      <c r="M17" s="78"/>
      <c r="N17" s="87"/>
    </row>
    <row r="18" spans="2:14" x14ac:dyDescent="0.2">
      <c r="B18" s="28" t="s">
        <v>43</v>
      </c>
      <c r="D18" s="43"/>
      <c r="E18" s="44"/>
      <c r="F18" s="45">
        <f t="shared" ref="F18:F24" si="3">D18-E18</f>
        <v>0</v>
      </c>
      <c r="H18" s="43"/>
      <c r="I18" s="44"/>
      <c r="J18" s="45">
        <f>H18-I18</f>
        <v>0</v>
      </c>
      <c r="L18" s="43"/>
      <c r="M18" s="77"/>
      <c r="N18" s="85" t="s">
        <v>35</v>
      </c>
    </row>
    <row r="19" spans="2:14" x14ac:dyDescent="0.2">
      <c r="B19" s="28" t="s">
        <v>44</v>
      </c>
      <c r="D19" s="45">
        <f>SUM(D20:D22)</f>
        <v>0</v>
      </c>
      <c r="E19" s="45">
        <f>SUM(E20:E22)</f>
        <v>0</v>
      </c>
      <c r="F19" s="45">
        <f t="shared" si="3"/>
        <v>0</v>
      </c>
      <c r="H19" s="45">
        <f>SUM(H20:H22)</f>
        <v>0</v>
      </c>
      <c r="I19" s="45">
        <f>SUM(I20:I22)</f>
        <v>0</v>
      </c>
      <c r="J19" s="45">
        <f t="shared" ref="J19" si="4">H19-I19</f>
        <v>0</v>
      </c>
      <c r="L19" s="45">
        <f>SUM(L20:L22)</f>
        <v>0</v>
      </c>
      <c r="M19" s="77"/>
      <c r="N19" s="97"/>
    </row>
    <row r="20" spans="2:14" x14ac:dyDescent="0.2">
      <c r="B20" s="32" t="s">
        <v>45</v>
      </c>
      <c r="D20" s="43"/>
      <c r="E20" s="44"/>
      <c r="F20" s="45">
        <f t="shared" si="3"/>
        <v>0</v>
      </c>
      <c r="H20" s="43"/>
      <c r="I20" s="44"/>
      <c r="J20" s="45">
        <f>H20-I20</f>
        <v>0</v>
      </c>
      <c r="L20" s="43"/>
      <c r="M20" s="77"/>
      <c r="N20" s="85" t="s">
        <v>46</v>
      </c>
    </row>
    <row r="21" spans="2:14" x14ac:dyDescent="0.2">
      <c r="B21" s="32" t="s">
        <v>47</v>
      </c>
      <c r="D21" s="43"/>
      <c r="E21" s="44"/>
      <c r="F21" s="45">
        <f t="shared" si="3"/>
        <v>0</v>
      </c>
      <c r="H21" s="43"/>
      <c r="I21" s="44"/>
      <c r="J21" s="45">
        <f>H21-I21</f>
        <v>0</v>
      </c>
      <c r="L21" s="43"/>
      <c r="M21" s="77"/>
      <c r="N21" s="85" t="s">
        <v>46</v>
      </c>
    </row>
    <row r="22" spans="2:14" x14ac:dyDescent="0.2">
      <c r="B22" s="32" t="s">
        <v>48</v>
      </c>
      <c r="D22" s="43"/>
      <c r="E22" s="44"/>
      <c r="F22" s="45">
        <f t="shared" si="3"/>
        <v>0</v>
      </c>
      <c r="H22" s="43"/>
      <c r="I22" s="44"/>
      <c r="J22" s="45">
        <f>H22-I22</f>
        <v>0</v>
      </c>
      <c r="L22" s="43"/>
      <c r="M22" s="77"/>
      <c r="N22" s="85" t="s">
        <v>49</v>
      </c>
    </row>
    <row r="23" spans="2:14" x14ac:dyDescent="0.2">
      <c r="B23" s="29" t="s">
        <v>50</v>
      </c>
      <c r="D23" s="47"/>
      <c r="E23" s="48"/>
      <c r="F23" s="45">
        <f t="shared" si="3"/>
        <v>0</v>
      </c>
      <c r="H23" s="47"/>
      <c r="I23" s="48"/>
      <c r="J23" s="45">
        <f>H23-I23</f>
        <v>0</v>
      </c>
      <c r="L23" s="47"/>
      <c r="M23" s="77"/>
      <c r="N23" s="85" t="s">
        <v>46</v>
      </c>
    </row>
    <row r="24" spans="2:14" x14ac:dyDescent="0.2">
      <c r="B24" s="29" t="s">
        <v>51</v>
      </c>
      <c r="D24" s="47"/>
      <c r="E24" s="48"/>
      <c r="F24" s="45">
        <f t="shared" si="3"/>
        <v>0</v>
      </c>
      <c r="H24" s="47"/>
      <c r="I24" s="48"/>
      <c r="J24" s="45">
        <f>H24-I24</f>
        <v>0</v>
      </c>
      <c r="L24" s="47"/>
      <c r="M24" s="77"/>
      <c r="N24" s="85" t="s">
        <v>46</v>
      </c>
    </row>
    <row r="25" spans="2:14" x14ac:dyDescent="0.2"/>
    <row r="26" spans="2:14" x14ac:dyDescent="0.2">
      <c r="B26" s="34" t="s">
        <v>52</v>
      </c>
      <c r="D26" s="100">
        <f t="shared" ref="D26:E29" si="5">-IF(D$18=0,0,D19/D$18)</f>
        <v>0</v>
      </c>
      <c r="E26" s="100">
        <f t="shared" si="5"/>
        <v>0</v>
      </c>
      <c r="F26" s="49">
        <f>D26-E26</f>
        <v>0</v>
      </c>
      <c r="G26" s="50"/>
      <c r="H26" s="100">
        <f t="shared" ref="H26:I29" si="6">-IF(H$18=0,0,H19/H$18)</f>
        <v>0</v>
      </c>
      <c r="I26" s="100">
        <f t="shared" si="6"/>
        <v>0</v>
      </c>
      <c r="J26" s="49">
        <f t="shared" ref="J26:J35" si="7">H26-I26</f>
        <v>0</v>
      </c>
      <c r="K26" s="50"/>
      <c r="L26" s="100">
        <f t="shared" ref="L26" si="8">-IF(L$18=0,0,L19/L$18)</f>
        <v>0</v>
      </c>
      <c r="M26" s="79"/>
      <c r="N26" s="88"/>
    </row>
    <row r="27" spans="2:14" x14ac:dyDescent="0.2">
      <c r="B27" s="36" t="s">
        <v>53</v>
      </c>
      <c r="D27" s="101">
        <f t="shared" si="5"/>
        <v>0</v>
      </c>
      <c r="E27" s="51">
        <f t="shared" si="5"/>
        <v>0</v>
      </c>
      <c r="F27" s="51">
        <f>D27-E27</f>
        <v>0</v>
      </c>
      <c r="G27" s="50"/>
      <c r="H27" s="101">
        <f t="shared" si="6"/>
        <v>0</v>
      </c>
      <c r="I27" s="51">
        <f t="shared" si="6"/>
        <v>0</v>
      </c>
      <c r="J27" s="51">
        <f t="shared" si="7"/>
        <v>0</v>
      </c>
      <c r="K27" s="50"/>
      <c r="L27" s="101">
        <f t="shared" ref="L27" si="9">-IF(L$18=0,0,L20/L$18)</f>
        <v>0</v>
      </c>
      <c r="M27" s="80"/>
      <c r="N27" s="89"/>
    </row>
    <row r="28" spans="2:14" x14ac:dyDescent="0.2">
      <c r="B28" s="36" t="s">
        <v>54</v>
      </c>
      <c r="D28" s="101">
        <f t="shared" si="5"/>
        <v>0</v>
      </c>
      <c r="E28" s="51">
        <f t="shared" si="5"/>
        <v>0</v>
      </c>
      <c r="F28" s="51">
        <f>D28-E28</f>
        <v>0</v>
      </c>
      <c r="G28" s="50"/>
      <c r="H28" s="101">
        <f t="shared" si="6"/>
        <v>0</v>
      </c>
      <c r="I28" s="51">
        <f t="shared" si="6"/>
        <v>0</v>
      </c>
      <c r="J28" s="51">
        <f t="shared" si="7"/>
        <v>0</v>
      </c>
      <c r="K28" s="50"/>
      <c r="L28" s="101">
        <f t="shared" ref="L28" si="10">-IF(L$18=0,0,L21/L$18)</f>
        <v>0</v>
      </c>
      <c r="M28" s="80"/>
      <c r="N28" s="89"/>
    </row>
    <row r="29" spans="2:14" x14ac:dyDescent="0.2">
      <c r="B29" s="36" t="s">
        <v>55</v>
      </c>
      <c r="D29" s="101">
        <f t="shared" si="5"/>
        <v>0</v>
      </c>
      <c r="E29" s="51">
        <f t="shared" si="5"/>
        <v>0</v>
      </c>
      <c r="F29" s="51">
        <f>D29-E29</f>
        <v>0</v>
      </c>
      <c r="G29" s="50"/>
      <c r="H29" s="101">
        <f t="shared" si="6"/>
        <v>0</v>
      </c>
      <c r="I29" s="51">
        <f t="shared" si="6"/>
        <v>0</v>
      </c>
      <c r="J29" s="51">
        <f t="shared" si="7"/>
        <v>0</v>
      </c>
      <c r="K29" s="50"/>
      <c r="L29" s="101">
        <f t="shared" ref="L29" si="11">-IF(L$18=0,0,L22/L$18)</f>
        <v>0</v>
      </c>
      <c r="M29" s="80"/>
      <c r="N29" s="89"/>
    </row>
    <row r="30" spans="2:14" x14ac:dyDescent="0.2"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90"/>
    </row>
    <row r="31" spans="2:14" x14ac:dyDescent="0.2">
      <c r="B31" s="34" t="s">
        <v>56</v>
      </c>
      <c r="D31" s="100">
        <f>-IF(D18=0,0,SUM(D23:D24)/D18)</f>
        <v>0</v>
      </c>
      <c r="E31" s="49">
        <f>-IF(E18=0,0,SUM(E23:E24)/E18)</f>
        <v>0</v>
      </c>
      <c r="F31" s="49">
        <f>D31-E31</f>
        <v>0</v>
      </c>
      <c r="G31" s="50"/>
      <c r="H31" s="100">
        <f>-IF(H18=0,0,SUM(H23:H24)/H18)</f>
        <v>0</v>
      </c>
      <c r="I31" s="49">
        <f>-IF(I18=0,0,SUM(I23:I24)/I18)</f>
        <v>0</v>
      </c>
      <c r="J31" s="49">
        <f t="shared" si="7"/>
        <v>0</v>
      </c>
      <c r="K31" s="50"/>
      <c r="L31" s="100">
        <f>-IF(L18=0,0,SUM(L23:L24)/L18)</f>
        <v>0</v>
      </c>
      <c r="M31" s="79"/>
      <c r="N31" s="88"/>
    </row>
    <row r="32" spans="2:14" x14ac:dyDescent="0.2">
      <c r="B32" s="35" t="s">
        <v>57</v>
      </c>
      <c r="D32" s="101">
        <f>-IF(D$18=0,0,D23/D$18)</f>
        <v>0</v>
      </c>
      <c r="E32" s="51">
        <f>-IF(E$18=0,0,E23/E$18)</f>
        <v>0</v>
      </c>
      <c r="F32" s="51">
        <f>D32-E32</f>
        <v>0</v>
      </c>
      <c r="G32" s="50"/>
      <c r="H32" s="101">
        <f>-IF(H$18=0,0,H23/H$18)</f>
        <v>0</v>
      </c>
      <c r="I32" s="51">
        <f>-IF(I$18=0,0,I23/I$18)</f>
        <v>0</v>
      </c>
      <c r="J32" s="51">
        <f t="shared" si="7"/>
        <v>0</v>
      </c>
      <c r="K32" s="50"/>
      <c r="L32" s="101">
        <f>-IF(L$18=0,0,L23/L$18)</f>
        <v>0</v>
      </c>
      <c r="M32" s="80"/>
      <c r="N32" s="89"/>
    </row>
    <row r="33" spans="2:14" x14ac:dyDescent="0.2">
      <c r="B33" s="35" t="s">
        <v>58</v>
      </c>
      <c r="D33" s="101">
        <f>-IF(D$18=0,0,D24/D$18)</f>
        <v>0</v>
      </c>
      <c r="E33" s="51">
        <f>-IF(E$18=0,0,E24/E$18)</f>
        <v>0</v>
      </c>
      <c r="F33" s="51">
        <f>D33-E33</f>
        <v>0</v>
      </c>
      <c r="G33" s="50"/>
      <c r="H33" s="101">
        <f>-IF(H$18=0,0,H24/H$18)</f>
        <v>0</v>
      </c>
      <c r="I33" s="51">
        <f>-IF(I$18=0,0,I24/I$18)</f>
        <v>0</v>
      </c>
      <c r="J33" s="51">
        <f t="shared" si="7"/>
        <v>0</v>
      </c>
      <c r="K33" s="50"/>
      <c r="L33" s="101">
        <f>-IF(L$18=0,0,L24/L$18)</f>
        <v>0</v>
      </c>
      <c r="M33" s="80"/>
      <c r="N33" s="89"/>
    </row>
    <row r="34" spans="2:14" x14ac:dyDescent="0.2"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90"/>
    </row>
    <row r="35" spans="2:14" x14ac:dyDescent="0.2">
      <c r="B35" s="34" t="s">
        <v>59</v>
      </c>
      <c r="D35" s="100">
        <f>-IF(D18=0,0,SUM(D19,D23:D24)/D18)</f>
        <v>0</v>
      </c>
      <c r="E35" s="49">
        <f>-IF(E18=0,0,SUM(E19,E23:E24)/E18)</f>
        <v>0</v>
      </c>
      <c r="F35" s="49">
        <f>D35-E35</f>
        <v>0</v>
      </c>
      <c r="G35" s="50"/>
      <c r="H35" s="100">
        <f>-IF(H18=0,0,SUM(H19,H23:H24)/H18)</f>
        <v>0</v>
      </c>
      <c r="I35" s="49">
        <f>-IF(I18=0,0,SUM(I19,I23:I24)/I18)</f>
        <v>0</v>
      </c>
      <c r="J35" s="49">
        <f t="shared" si="7"/>
        <v>0</v>
      </c>
      <c r="K35" s="50"/>
      <c r="L35" s="100">
        <f>-IF(L18=0,0,SUM(L19,L23:L24)/L18)</f>
        <v>0</v>
      </c>
      <c r="M35" s="79"/>
      <c r="N35" s="88"/>
    </row>
    <row r="36" spans="2:14" x14ac:dyDescent="0.2"/>
    <row r="37" spans="2:14" x14ac:dyDescent="0.2"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81"/>
      <c r="N37" s="91"/>
    </row>
    <row r="38" spans="2:14" x14ac:dyDescent="0.2"/>
  </sheetData>
  <sheetProtection algorithmName="SHA-512" hashValue="kK5FYgHbquNPNtSA/b+yQttRDvFyD1aXVelZng2UBXZoZJN+JQuVVfMiV66/4F+V0lkPR9saY++VLNXwDurqRQ==" saltValue="1O1BvrnIycgjcU6ae++e/A==" spinCount="100000" sheet="1" selectLockedCells="1"/>
  <protectedRanges>
    <protectedRange algorithmName="SHA-512" hashValue="XgxP+cN5vKKzuL7zTOq77FEQEHVLSLFDwgGmTfWoaUA3BNe+QfkjP1U+JEMZZ7u/AjU/mj8CMZNewA3pv8ctsA==" saltValue="gYWYtxGKbVAAGCs6LJbU4w==" spinCount="100000" sqref="D18:E18 H18:I18 L18 D20:E24 H20:I24 L20:L24 D11:E15 H11:I15 L11:L15" name="Range1"/>
  </protectedRanges>
  <mergeCells count="9">
    <mergeCell ref="N7:N9"/>
    <mergeCell ref="B7:B9"/>
    <mergeCell ref="I7:I9"/>
    <mergeCell ref="D7:D9"/>
    <mergeCell ref="J7:J9"/>
    <mergeCell ref="H7:H9"/>
    <mergeCell ref="F7:F9"/>
    <mergeCell ref="E7:E9"/>
    <mergeCell ref="L7:L9"/>
  </mergeCells>
  <dataValidations count="2">
    <dataValidation type="custom" showInputMessage="1" showErrorMessage="1" sqref="L20:L24 L18 L11 L15" xr:uid="{6F184472-11D6-4ECE-A75B-70FA827B1F27}">
      <formula1>NOT(P1048570)</formula1>
    </dataValidation>
    <dataValidation type="custom" showInputMessage="1" showErrorMessage="1" sqref="L14" xr:uid="{7C4B7BD7-2B30-405C-86B5-D3F8B2F1D2BD}">
      <formula1>NOT(P1048571)</formula1>
    </dataValidation>
  </dataValidations>
  <pageMargins left="0.7" right="0.7" top="0.75" bottom="0.75" header="0.3" footer="0.3"/>
  <pageSetup paperSize="9" orientation="portrait" r:id="rId1"/>
  <headerFooter>
    <oddFooter>&amp;C_x000D_&amp;1#&amp;"Calibri"&amp;10&amp;K000000 Classification: Unclassified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9D4D2-CA14-4335-840F-A894A5CE4ED1}">
  <sheetPr codeName="Sheet3">
    <tabColor rgb="FFBBDBFF"/>
  </sheetPr>
  <dimension ref="A1:R35"/>
  <sheetViews>
    <sheetView showGridLines="0" topLeftCell="A8" zoomScaleNormal="100" workbookViewId="0">
      <selection activeCell="D21" sqref="D21"/>
    </sheetView>
  </sheetViews>
  <sheetFormatPr defaultColWidth="0" defaultRowHeight="14.25" customHeight="1" zeroHeight="1" x14ac:dyDescent="0.2"/>
  <cols>
    <col min="1" max="1" width="1.875" customWidth="1"/>
    <col min="2" max="2" width="36.25" customWidth="1"/>
    <col min="3" max="3" width="2.625" customWidth="1"/>
    <col min="4" max="8" width="12" customWidth="1"/>
    <col min="9" max="9" width="2.625" customWidth="1"/>
    <col min="10" max="12" width="11.5" customWidth="1"/>
    <col min="13" max="13" width="11.875" customWidth="1"/>
    <col min="14" max="14" width="12" customWidth="1"/>
    <col min="15" max="15" width="1.875" customWidth="1"/>
    <col min="16" max="16384" width="9" hidden="1"/>
  </cols>
  <sheetData>
    <row r="1" spans="1:18" ht="48" customHeight="1" x14ac:dyDescent="0.2">
      <c r="A1" s="14"/>
      <c r="B1" s="12"/>
      <c r="C1" s="13"/>
      <c r="D1" s="13"/>
      <c r="E1" s="13"/>
      <c r="F1" s="13"/>
      <c r="G1" s="13"/>
      <c r="H1" s="13"/>
      <c r="I1" s="10"/>
      <c r="J1" s="10"/>
      <c r="K1" s="10"/>
      <c r="L1" s="10"/>
      <c r="M1" s="10"/>
      <c r="N1" s="10"/>
    </row>
    <row r="2" spans="1:18" ht="15" x14ac:dyDescent="0.25">
      <c r="R2" s="5"/>
    </row>
    <row r="3" spans="1:18" ht="23.25" x14ac:dyDescent="0.2">
      <c r="B3" s="24" t="s">
        <v>60</v>
      </c>
      <c r="J3" s="2"/>
      <c r="K3" s="2"/>
      <c r="L3" s="2"/>
    </row>
    <row r="4" spans="1:18" ht="23.25" x14ac:dyDescent="0.2">
      <c r="B4" s="25" t="str">
        <f>Cover!$C$20&amp;" "&amp;Cover!$C$19</f>
        <v>Q1 2026</v>
      </c>
      <c r="C4" s="3"/>
      <c r="D4" s="3"/>
      <c r="E4" s="3"/>
      <c r="F4" s="3"/>
      <c r="G4" s="3"/>
      <c r="H4" s="4"/>
      <c r="I4" s="3"/>
      <c r="J4" s="4"/>
      <c r="K4" s="4"/>
      <c r="L4" s="4"/>
      <c r="M4" s="3"/>
      <c r="N4" s="26" t="str">
        <f>"Syndicate"&amp;" "&amp;TEXT(Cover!C18,"0000")</f>
        <v>Syndicate 1234</v>
      </c>
    </row>
    <row r="5" spans="1:18" x14ac:dyDescent="0.2">
      <c r="J5" s="2"/>
      <c r="K5" s="2"/>
      <c r="L5" s="2"/>
    </row>
    <row r="6" spans="1:18" ht="15" x14ac:dyDescent="0.25">
      <c r="B6" s="5" t="s">
        <v>61</v>
      </c>
    </row>
    <row r="7" spans="1:18" x14ac:dyDescent="0.2">
      <c r="B7" s="125" t="str">
        <f>(Cover!C21)&amp;" '000"</f>
        <v>GBP '000</v>
      </c>
      <c r="D7" s="119">
        <f>Cover!C19</f>
        <v>2026</v>
      </c>
      <c r="E7" s="120"/>
      <c r="F7" s="120"/>
      <c r="G7" s="120"/>
      <c r="H7" s="121"/>
      <c r="J7" s="122">
        <f>D7-1</f>
        <v>2025</v>
      </c>
      <c r="K7" s="123"/>
      <c r="L7" s="123"/>
      <c r="M7" s="123"/>
      <c r="N7" s="124"/>
    </row>
    <row r="8" spans="1:18" ht="38.25" x14ac:dyDescent="0.2">
      <c r="B8" s="126"/>
      <c r="D8" s="70" t="s">
        <v>62</v>
      </c>
      <c r="E8" s="71" t="s">
        <v>63</v>
      </c>
      <c r="F8" s="72" t="s">
        <v>64</v>
      </c>
      <c r="G8" s="72" t="s">
        <v>65</v>
      </c>
      <c r="H8" s="72" t="s">
        <v>66</v>
      </c>
      <c r="I8" s="73"/>
      <c r="J8" s="70" t="s">
        <v>62</v>
      </c>
      <c r="K8" s="72" t="s">
        <v>63</v>
      </c>
      <c r="L8" s="72" t="s">
        <v>64</v>
      </c>
      <c r="M8" s="72" t="s">
        <v>65</v>
      </c>
      <c r="N8" s="72" t="s">
        <v>66</v>
      </c>
    </row>
    <row r="9" spans="1:18" x14ac:dyDescent="0.2">
      <c r="B9" s="52" t="s">
        <v>67</v>
      </c>
      <c r="D9" s="64"/>
      <c r="E9" s="60"/>
      <c r="F9" s="43"/>
      <c r="G9" s="44"/>
      <c r="H9" s="45">
        <f>SUM(E9:G9)</f>
        <v>0</v>
      </c>
      <c r="I9" s="46"/>
      <c r="J9" s="64"/>
      <c r="K9" s="43"/>
      <c r="L9" s="43"/>
      <c r="M9" s="44"/>
      <c r="N9" s="45">
        <f>SUM(K9:M9)</f>
        <v>0</v>
      </c>
    </row>
    <row r="10" spans="1:18" x14ac:dyDescent="0.2">
      <c r="B10" s="52" t="s">
        <v>68</v>
      </c>
      <c r="D10" s="64"/>
      <c r="E10" s="60"/>
      <c r="F10" s="43"/>
      <c r="G10" s="44"/>
      <c r="H10" s="45">
        <f t="shared" ref="H10:H21" si="0">SUM(E10:G10)</f>
        <v>0</v>
      </c>
      <c r="I10" s="46"/>
      <c r="J10" s="64"/>
      <c r="K10" s="43"/>
      <c r="L10" s="43"/>
      <c r="M10" s="44"/>
      <c r="N10" s="45">
        <f t="shared" ref="N10:N19" si="1">SUM(K10:M10)</f>
        <v>0</v>
      </c>
    </row>
    <row r="11" spans="1:18" x14ac:dyDescent="0.2">
      <c r="B11" s="35" t="s">
        <v>69</v>
      </c>
      <c r="D11" s="65"/>
      <c r="E11" s="61"/>
      <c r="F11" s="47"/>
      <c r="G11" s="48"/>
      <c r="H11" s="45">
        <f t="shared" si="0"/>
        <v>0</v>
      </c>
      <c r="I11" s="46"/>
      <c r="J11" s="65"/>
      <c r="K11" s="47"/>
      <c r="L11" s="47"/>
      <c r="M11" s="48"/>
      <c r="N11" s="45">
        <f t="shared" si="1"/>
        <v>0</v>
      </c>
    </row>
    <row r="12" spans="1:18" x14ac:dyDescent="0.2">
      <c r="B12" s="35" t="s">
        <v>70</v>
      </c>
      <c r="D12" s="65"/>
      <c r="E12" s="61"/>
      <c r="F12" s="47"/>
      <c r="G12" s="48"/>
      <c r="H12" s="45">
        <f t="shared" si="0"/>
        <v>0</v>
      </c>
      <c r="I12" s="46"/>
      <c r="J12" s="65"/>
      <c r="K12" s="47"/>
      <c r="L12" s="47"/>
      <c r="M12" s="48"/>
      <c r="N12" s="45">
        <f t="shared" si="1"/>
        <v>0</v>
      </c>
    </row>
    <row r="13" spans="1:18" x14ac:dyDescent="0.2">
      <c r="B13" s="35" t="s">
        <v>71</v>
      </c>
      <c r="D13" s="65"/>
      <c r="E13" s="61"/>
      <c r="F13" s="47"/>
      <c r="G13" s="48"/>
      <c r="H13" s="45">
        <f t="shared" si="0"/>
        <v>0</v>
      </c>
      <c r="I13" s="46"/>
      <c r="J13" s="65"/>
      <c r="K13" s="47"/>
      <c r="L13" s="47"/>
      <c r="M13" s="48"/>
      <c r="N13" s="45">
        <f t="shared" si="1"/>
        <v>0</v>
      </c>
    </row>
    <row r="14" spans="1:18" x14ac:dyDescent="0.2">
      <c r="B14" s="35" t="s">
        <v>72</v>
      </c>
      <c r="D14" s="65"/>
      <c r="E14" s="61"/>
      <c r="F14" s="47"/>
      <c r="G14" s="48"/>
      <c r="H14" s="45">
        <f t="shared" si="0"/>
        <v>0</v>
      </c>
      <c r="I14" s="46"/>
      <c r="J14" s="65"/>
      <c r="K14" s="47"/>
      <c r="L14" s="47"/>
      <c r="M14" s="48"/>
      <c r="N14" s="45">
        <f t="shared" si="1"/>
        <v>0</v>
      </c>
    </row>
    <row r="15" spans="1:18" x14ac:dyDescent="0.2">
      <c r="B15" s="35" t="s">
        <v>73</v>
      </c>
      <c r="D15" s="65"/>
      <c r="E15" s="61"/>
      <c r="F15" s="47"/>
      <c r="G15" s="48"/>
      <c r="H15" s="45">
        <f t="shared" si="0"/>
        <v>0</v>
      </c>
      <c r="I15" s="46"/>
      <c r="J15" s="65"/>
      <c r="K15" s="47"/>
      <c r="L15" s="47"/>
      <c r="M15" s="48"/>
      <c r="N15" s="45">
        <f t="shared" si="1"/>
        <v>0</v>
      </c>
    </row>
    <row r="16" spans="1:18" x14ac:dyDescent="0.2">
      <c r="B16" s="35" t="s">
        <v>74</v>
      </c>
      <c r="D16" s="65"/>
      <c r="E16" s="61"/>
      <c r="F16" s="47"/>
      <c r="G16" s="48"/>
      <c r="H16" s="45">
        <f t="shared" si="0"/>
        <v>0</v>
      </c>
      <c r="I16" s="46"/>
      <c r="J16" s="65"/>
      <c r="K16" s="47"/>
      <c r="L16" s="47"/>
      <c r="M16" s="48"/>
      <c r="N16" s="45">
        <f t="shared" si="1"/>
        <v>0</v>
      </c>
    </row>
    <row r="17" spans="2:14" x14ac:dyDescent="0.2">
      <c r="B17" s="35" t="s">
        <v>75</v>
      </c>
      <c r="D17" s="65"/>
      <c r="E17" s="61"/>
      <c r="F17" s="47"/>
      <c r="G17" s="48"/>
      <c r="H17" s="45">
        <f t="shared" si="0"/>
        <v>0</v>
      </c>
      <c r="I17" s="46"/>
      <c r="J17" s="65"/>
      <c r="K17" s="47"/>
      <c r="L17" s="47"/>
      <c r="M17" s="48"/>
      <c r="N17" s="45">
        <f t="shared" si="1"/>
        <v>0</v>
      </c>
    </row>
    <row r="18" spans="2:14" x14ac:dyDescent="0.2">
      <c r="B18" s="35" t="s">
        <v>76</v>
      </c>
      <c r="D18" s="65"/>
      <c r="E18" s="61"/>
      <c r="F18" s="47"/>
      <c r="G18" s="48"/>
      <c r="H18" s="45">
        <f t="shared" si="0"/>
        <v>0</v>
      </c>
      <c r="I18" s="46"/>
      <c r="J18" s="65"/>
      <c r="K18" s="47"/>
      <c r="L18" s="47"/>
      <c r="M18" s="48"/>
      <c r="N18" s="45">
        <f t="shared" si="1"/>
        <v>0</v>
      </c>
    </row>
    <row r="19" spans="2:14" x14ac:dyDescent="0.2">
      <c r="B19" s="35" t="s">
        <v>77</v>
      </c>
      <c r="D19" s="65"/>
      <c r="E19" s="61"/>
      <c r="F19" s="47"/>
      <c r="G19" s="48"/>
      <c r="H19" s="45">
        <f t="shared" si="0"/>
        <v>0</v>
      </c>
      <c r="I19" s="46"/>
      <c r="J19" s="65"/>
      <c r="K19" s="47"/>
      <c r="L19" s="47"/>
      <c r="M19" s="48"/>
      <c r="N19" s="45">
        <f t="shared" si="1"/>
        <v>0</v>
      </c>
    </row>
    <row r="20" spans="2:14" x14ac:dyDescent="0.2">
      <c r="B20" s="53" t="s">
        <v>78</v>
      </c>
      <c r="D20" s="66">
        <f>SUM(D9:D19)</f>
        <v>0</v>
      </c>
      <c r="E20" s="62">
        <f t="shared" ref="E20" si="2">SUM(E9:E19)</f>
        <v>0</v>
      </c>
      <c r="F20" s="45">
        <f>SUM(F9:F19)</f>
        <v>0</v>
      </c>
      <c r="G20" s="45">
        <f>SUM(G9:G19)</f>
        <v>0</v>
      </c>
      <c r="H20" s="45">
        <f>SUM(H9:H19)</f>
        <v>0</v>
      </c>
      <c r="I20" s="46"/>
      <c r="J20" s="66">
        <f>SUM(J9:J19)</f>
        <v>0</v>
      </c>
      <c r="K20" s="45">
        <f t="shared" ref="K20" si="3">SUM(K9:K19)</f>
        <v>0</v>
      </c>
      <c r="L20" s="45">
        <f t="shared" ref="L20" si="4">SUM(L9:L19)</f>
        <v>0</v>
      </c>
      <c r="M20" s="45">
        <f t="shared" ref="M20" si="5">SUM(M9:M19)</f>
        <v>0</v>
      </c>
      <c r="N20" s="45">
        <f t="shared" ref="N20" si="6">SUM(N9:N19)</f>
        <v>0</v>
      </c>
    </row>
    <row r="21" spans="2:14" x14ac:dyDescent="0.2">
      <c r="B21" s="35" t="s">
        <v>79</v>
      </c>
      <c r="D21" s="65"/>
      <c r="E21" s="61"/>
      <c r="F21" s="47"/>
      <c r="G21" s="48"/>
      <c r="H21" s="45">
        <f t="shared" si="0"/>
        <v>0</v>
      </c>
      <c r="I21" s="46"/>
      <c r="J21" s="65"/>
      <c r="K21" s="47"/>
      <c r="L21" s="47"/>
      <c r="M21" s="48"/>
      <c r="N21" s="45">
        <f t="shared" ref="N21" si="7">SUM(K21:M21)</f>
        <v>0</v>
      </c>
    </row>
    <row r="22" spans="2:14" x14ac:dyDescent="0.2">
      <c r="B22" s="53" t="s">
        <v>80</v>
      </c>
      <c r="D22" s="67">
        <f>SUM(D20:D21)</f>
        <v>0</v>
      </c>
      <c r="E22" s="63">
        <f t="shared" ref="E22:H22" si="8">SUM(E20:E21)</f>
        <v>0</v>
      </c>
      <c r="F22" s="54">
        <f t="shared" si="8"/>
        <v>0</v>
      </c>
      <c r="G22" s="54">
        <f t="shared" si="8"/>
        <v>0</v>
      </c>
      <c r="H22" s="54">
        <f t="shared" si="8"/>
        <v>0</v>
      </c>
      <c r="I22" s="46"/>
      <c r="J22" s="67">
        <f>SUM(J20:J21)</f>
        <v>0</v>
      </c>
      <c r="K22" s="54">
        <f t="shared" ref="K22" si="9">SUM(K20:K21)</f>
        <v>0</v>
      </c>
      <c r="L22" s="54">
        <f t="shared" ref="L22" si="10">SUM(L20:L21)</f>
        <v>0</v>
      </c>
      <c r="M22" s="54">
        <f t="shared" ref="M22" si="11">SUM(M20:M21)</f>
        <v>0</v>
      </c>
      <c r="N22" s="54">
        <f t="shared" ref="N22" si="12">SUM(N20:N21)</f>
        <v>0</v>
      </c>
    </row>
    <row r="23" spans="2:14" x14ac:dyDescent="0.2">
      <c r="B23" s="7"/>
      <c r="D23" s="68"/>
      <c r="E23" s="7"/>
      <c r="F23" s="7"/>
      <c r="G23" s="6"/>
      <c r="H23" s="6"/>
      <c r="J23" s="68"/>
      <c r="K23" s="7"/>
      <c r="L23" s="7"/>
      <c r="M23" s="6"/>
      <c r="N23" s="6"/>
    </row>
    <row r="24" spans="2:14" x14ac:dyDescent="0.2">
      <c r="B24" s="28" t="s">
        <v>81</v>
      </c>
    </row>
    <row r="25" spans="2:14" x14ac:dyDescent="0.2">
      <c r="B25" s="52" t="s">
        <v>82</v>
      </c>
      <c r="D25" s="64"/>
      <c r="E25" s="60"/>
      <c r="F25" s="43"/>
      <c r="G25" s="44"/>
      <c r="H25" s="45">
        <f t="shared" ref="H25" si="13">SUM(E25:G25)</f>
        <v>0</v>
      </c>
      <c r="J25" s="64"/>
      <c r="K25" s="43"/>
      <c r="L25" s="43"/>
      <c r="M25" s="44"/>
      <c r="N25" s="45">
        <f t="shared" ref="N25" si="14">SUM(K25:M25)</f>
        <v>0</v>
      </c>
    </row>
    <row r="26" spans="2:14" ht="14.65" customHeight="1" x14ac:dyDescent="0.2">
      <c r="B26" s="29" t="s">
        <v>83</v>
      </c>
    </row>
    <row r="27" spans="2:14" x14ac:dyDescent="0.2">
      <c r="B27" s="35" t="s">
        <v>84</v>
      </c>
      <c r="D27" s="65"/>
      <c r="E27" s="61"/>
      <c r="F27" s="47"/>
      <c r="G27" s="48"/>
      <c r="H27" s="45">
        <f t="shared" ref="H27:H28" si="15">SUM(E27:G27)</f>
        <v>0</v>
      </c>
      <c r="J27" s="65"/>
      <c r="K27" s="47"/>
      <c r="L27" s="47"/>
      <c r="M27" s="48"/>
      <c r="N27" s="45">
        <f t="shared" ref="N27:N28" si="16">SUM(K27:M27)</f>
        <v>0</v>
      </c>
    </row>
    <row r="28" spans="2:14" x14ac:dyDescent="0.2">
      <c r="B28" s="35" t="s">
        <v>82</v>
      </c>
      <c r="D28" s="65"/>
      <c r="E28" s="61"/>
      <c r="F28" s="47"/>
      <c r="G28" s="48"/>
      <c r="H28" s="45">
        <f t="shared" si="15"/>
        <v>0</v>
      </c>
      <c r="J28" s="65"/>
      <c r="K28" s="47"/>
      <c r="L28" s="47"/>
      <c r="M28" s="48"/>
      <c r="N28" s="45">
        <f t="shared" si="16"/>
        <v>0</v>
      </c>
    </row>
    <row r="29" spans="2:14" x14ac:dyDescent="0.2"/>
    <row r="30" spans="2:14" s="94" customFormat="1" ht="27.75" customHeight="1" x14ac:dyDescent="0.2">
      <c r="B30" s="93" t="s">
        <v>32</v>
      </c>
      <c r="D30" s="94" t="s">
        <v>85</v>
      </c>
      <c r="E30" s="95" t="s">
        <v>46</v>
      </c>
      <c r="F30" s="95" t="s">
        <v>46</v>
      </c>
      <c r="G30" s="96" t="s">
        <v>49</v>
      </c>
      <c r="H30" s="98"/>
      <c r="J30" s="94" t="s">
        <v>85</v>
      </c>
      <c r="K30" s="95" t="s">
        <v>46</v>
      </c>
      <c r="L30" s="95" t="s">
        <v>46</v>
      </c>
      <c r="M30" s="96" t="s">
        <v>49</v>
      </c>
      <c r="N30" s="98"/>
    </row>
    <row r="31" spans="2:14" x14ac:dyDescent="0.2">
      <c r="B31" s="55"/>
      <c r="D31" s="56"/>
      <c r="E31" s="56"/>
      <c r="F31" s="56"/>
      <c r="G31" s="56"/>
      <c r="H31" s="56"/>
      <c r="J31" s="7"/>
      <c r="K31" s="7"/>
      <c r="L31" s="7"/>
      <c r="M31" s="6"/>
      <c r="N31" s="6"/>
    </row>
    <row r="32" spans="2:14" x14ac:dyDescent="0.2">
      <c r="B32" s="55" t="s">
        <v>86</v>
      </c>
      <c r="D32" s="69" t="str">
        <f>IF(D22='KPIs (input)'!D18,"","Check")</f>
        <v/>
      </c>
      <c r="E32" s="92" t="str">
        <f>IF(E22='KPIs (input)'!D20,"","Check")</f>
        <v/>
      </c>
      <c r="F32" s="92" t="str">
        <f>IF(F22='KPIs (input)'!D21,"","Check")</f>
        <v/>
      </c>
      <c r="G32" s="92" t="str">
        <f>IF(G22='KPIs (input)'!D22,"","Check")</f>
        <v/>
      </c>
      <c r="H32" s="92" t="str">
        <f>IF(H22='KPIs (input)'!D19,"","Check")</f>
        <v/>
      </c>
      <c r="J32" s="7"/>
      <c r="K32" s="7"/>
      <c r="L32" s="7"/>
      <c r="M32" s="6"/>
      <c r="N32" s="6"/>
    </row>
    <row r="33" spans="2:14" x14ac:dyDescent="0.2">
      <c r="B33" s="55"/>
      <c r="D33" s="56"/>
      <c r="E33" s="56"/>
      <c r="F33" s="56"/>
      <c r="G33" s="56"/>
      <c r="H33" s="56"/>
      <c r="J33" s="7"/>
      <c r="K33" s="7"/>
      <c r="L33" s="7"/>
      <c r="M33" s="6"/>
      <c r="N33" s="6"/>
    </row>
    <row r="34" spans="2:14" x14ac:dyDescent="0.2"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</row>
    <row r="35" spans="2:14" x14ac:dyDescent="0.2"/>
  </sheetData>
  <sheetProtection algorithmName="SHA-512" hashValue="i0ifBiNSEsu7UYDa4cIhhWbf/8l+aW9srTVDt7cUMwJKVts+lP2PZ00Hb3XzyDs8I0orXpzan/GWawHrLJc+rA==" saltValue="gMNsUTUOXL1N4H2Dm5pEIg==" spinCount="100000" sheet="1" selectLockedCells="1"/>
  <protectedRanges>
    <protectedRange algorithmName="SHA-512" hashValue="fW+T9YYeQwBcaK2vdAFi5LQcMX7hrmB+t0WpgNVl026mGUPVPHuG6b51pHN9TTPYyQEOyKF3VFUaNvQWfMV4Lg==" saltValue="XCkLwX6Y0vR8m2A5/G7tdg==" spinCount="100000" sqref="D9:G19 J9:J19 K9:M19 D21 E21 F21 G21 J21 K21 L21 M21 D25 F25 E25 G25 J25 K25 L25 M25 D27:G28 J27:M28" name="Range1"/>
  </protectedRanges>
  <mergeCells count="3">
    <mergeCell ref="D7:H7"/>
    <mergeCell ref="J7:N7"/>
    <mergeCell ref="B7:B8"/>
  </mergeCells>
  <dataValidations count="6">
    <dataValidation allowBlank="1" showInputMessage="1" showErrorMessage="1" promptTitle="Major Claims" prompt="Represents losses which have been given a catastrophe code by XCS in the current reporting year – ie codes issued since 1 January" sqref="N25" xr:uid="{72204740-743F-4302-9A53-0A212B4B9817}"/>
    <dataValidation allowBlank="1" showInputMessage="1" showErrorMessage="1" promptTitle="Check" prompt="Cell D22 above should equal cell D18 in the KPIs tab" sqref="D31:D33" xr:uid="{37014B96-E1A7-4B4B-92DD-BDD01A554755}"/>
    <dataValidation allowBlank="1" showInputMessage="1" showErrorMessage="1" promptTitle="Check" prompt="Cell E22 above should equal cell D20 in the KPIs tab" sqref="E31:E33" xr:uid="{44E40DDC-3F5C-4103-9DB7-E081923CFFDB}"/>
    <dataValidation allowBlank="1" showInputMessage="1" showErrorMessage="1" promptTitle="Check" prompt="Cell F22 above should equal cell D21 in the KPIs tab" sqref="F31:F33" xr:uid="{A4206A20-A6AF-4BF8-827D-91C63B770680}"/>
    <dataValidation allowBlank="1" showInputMessage="1" showErrorMessage="1" promptTitle="Check" prompt="Cell G22 above should equal cell D22 in the KPIs tab" sqref="G31:G33" xr:uid="{1B428961-DF6E-48FB-97AE-C8813C631A76}"/>
    <dataValidation allowBlank="1" showInputMessage="1" showErrorMessage="1" promptTitle="Check" prompt="Cell H22 above should equal cell D19 in the KPIs tab" sqref="H31:H33" xr:uid="{D61F9FD7-6E42-477D-AB64-050B56CE1AA9}"/>
  </dataValidations>
  <pageMargins left="0.7" right="0.7" top="0.75" bottom="0.75" header="0.3" footer="0.3"/>
  <pageSetup paperSize="9" orientation="portrait" r:id="rId1"/>
  <headerFooter>
    <oddFooter>&amp;C_x000D_&amp;1#&amp;"Calibri"&amp;10&amp;K000000 Classification: Unclassified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9A6F2-493F-485F-A171-A7E97D5C3FAF}">
  <sheetPr codeName="Sheet4">
    <tabColor theme="0" tint="-0.249977111117893"/>
  </sheetPr>
  <dimension ref="A1:C9"/>
  <sheetViews>
    <sheetView zoomScale="210" zoomScaleNormal="210" workbookViewId="0">
      <selection activeCell="C5" sqref="C5"/>
    </sheetView>
  </sheetViews>
  <sheetFormatPr defaultRowHeight="14.25" x14ac:dyDescent="0.2"/>
  <sheetData>
    <row r="1" spans="1:3" x14ac:dyDescent="0.2">
      <c r="A1" t="s">
        <v>87</v>
      </c>
      <c r="B1" t="s">
        <v>88</v>
      </c>
      <c r="C1" t="s">
        <v>89</v>
      </c>
    </row>
    <row r="2" spans="1:3" x14ac:dyDescent="0.2">
      <c r="A2">
        <v>2023</v>
      </c>
      <c r="B2" t="s">
        <v>14</v>
      </c>
      <c r="C2" t="s">
        <v>16</v>
      </c>
    </row>
    <row r="3" spans="1:3" x14ac:dyDescent="0.2">
      <c r="A3">
        <v>2024</v>
      </c>
      <c r="B3" t="s">
        <v>90</v>
      </c>
      <c r="C3" t="s">
        <v>91</v>
      </c>
    </row>
    <row r="4" spans="1:3" x14ac:dyDescent="0.2">
      <c r="A4">
        <v>2025</v>
      </c>
      <c r="B4" t="s">
        <v>92</v>
      </c>
      <c r="C4" t="s">
        <v>93</v>
      </c>
    </row>
    <row r="5" spans="1:3" x14ac:dyDescent="0.2">
      <c r="A5">
        <v>2026</v>
      </c>
      <c r="B5" t="s">
        <v>94</v>
      </c>
    </row>
    <row r="6" spans="1:3" x14ac:dyDescent="0.2">
      <c r="A6">
        <v>2027</v>
      </c>
    </row>
    <row r="7" spans="1:3" x14ac:dyDescent="0.2">
      <c r="A7">
        <v>2028</v>
      </c>
    </row>
    <row r="8" spans="1:3" x14ac:dyDescent="0.2">
      <c r="A8">
        <v>2029</v>
      </c>
    </row>
    <row r="9" spans="1:3" x14ac:dyDescent="0.2">
      <c r="A9">
        <v>2030</v>
      </c>
    </row>
  </sheetData>
  <sheetProtection algorithmName="SHA-512" hashValue="3CxpUV5YW9ryTdySjWdre3kXSJIDZLS3bpo3qUrwFGbi5GPQW4dLd2x5MLoZuCwYhC6JGUh4RTU1mRpAdnbPzA==" saltValue="6qm/ueemCWGgowzvTc4r5w==" spinCount="100000" sheet="1" objects="1" scenarios="1" selectLockedCells="1" selectUnlockedCells="1"/>
  <pageMargins left="0.7" right="0.7" top="0.75" bottom="0.75" header="0.3" footer="0.3"/>
  <headerFooter>
    <oddFooter>&amp;C_x000D_&amp;1#&amp;"Calibri"&amp;10&amp;K000000 Classification: Unclassified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716C1-78F3-42D3-9895-8DE53CA13BA1}">
  <sheetPr codeName="Sheet7">
    <tabColor theme="0" tint="-0.249977111117893"/>
  </sheetPr>
  <dimension ref="A1:F2"/>
  <sheetViews>
    <sheetView topLeftCell="B1" zoomScale="205" zoomScaleNormal="205" workbookViewId="0">
      <selection activeCell="C5" sqref="C5"/>
    </sheetView>
  </sheetViews>
  <sheetFormatPr defaultRowHeight="14.25" x14ac:dyDescent="0.2"/>
  <cols>
    <col min="1" max="1" width="14.625" bestFit="1" customWidth="1"/>
    <col min="2" max="2" width="13.375" bestFit="1" customWidth="1"/>
    <col min="3" max="3" width="15.625" bestFit="1" customWidth="1"/>
    <col min="4" max="4" width="8.375" bestFit="1" customWidth="1"/>
    <col min="5" max="5" width="26.125" bestFit="1" customWidth="1"/>
    <col min="6" max="6" width="29.125" bestFit="1" customWidth="1"/>
  </cols>
  <sheetData>
    <row r="1" spans="1:6" x14ac:dyDescent="0.2">
      <c r="A1" t="s">
        <v>95</v>
      </c>
      <c r="B1" t="s">
        <v>96</v>
      </c>
      <c r="C1" t="s">
        <v>97</v>
      </c>
      <c r="D1" t="s">
        <v>89</v>
      </c>
      <c r="E1" t="s">
        <v>98</v>
      </c>
      <c r="F1" t="s">
        <v>99</v>
      </c>
    </row>
    <row r="2" spans="1:6" x14ac:dyDescent="0.2">
      <c r="A2" cm="1">
        <f t="array" ref="A2:F2">TRANSPOSE(Cover!C18:C23)</f>
        <v>1234</v>
      </c>
      <c r="B2">
        <v>2026</v>
      </c>
      <c r="C2" t="str">
        <v>Q1</v>
      </c>
      <c r="D2" t="str">
        <v>GBP</v>
      </c>
      <c r="E2">
        <v>1</v>
      </c>
      <c r="F2">
        <v>1</v>
      </c>
    </row>
  </sheetData>
  <sheetProtection algorithmName="SHA-512" hashValue="Py4vyzC9PxCentn5C1fZZMp8na1l67bGHjYkYMVFC7V5ODkX7AJcGXNSBuQlSb1Ffw6nVBnS0j/Rz2k3+sAYOQ==" saltValue="/hoKZxo0E8yn65P/Syn2qg==" spinCount="100000" sheet="1" objects="1" scenarios="1" selectLockedCells="1" selectUnlockedCells="1"/>
  <pageMargins left="0.7" right="0.7" top="0.75" bottom="0.75" header="0.3" footer="0.3"/>
  <headerFooter>
    <oddFooter>&amp;C_x000D_&amp;1#&amp;"Calibri"&amp;10&amp;K000000 Classification: Unclassified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E7080-2262-4980-B54A-6C3D4DF7384F}">
  <sheetPr codeName="Sheet5">
    <tabColor theme="0" tint="-0.249977111117893"/>
  </sheetPr>
  <dimension ref="A1:F13"/>
  <sheetViews>
    <sheetView topLeftCell="C1" zoomScale="220" zoomScaleNormal="220" workbookViewId="0">
      <selection activeCell="C5" sqref="C5"/>
    </sheetView>
  </sheetViews>
  <sheetFormatPr defaultRowHeight="14.25" x14ac:dyDescent="0.2"/>
  <cols>
    <col min="1" max="1" width="31.75" bestFit="1" customWidth="1"/>
    <col min="2" max="2" width="16.5" bestFit="1" customWidth="1"/>
    <col min="3" max="3" width="15.125" bestFit="1" customWidth="1"/>
    <col min="4" max="4" width="20.5" bestFit="1" customWidth="1"/>
    <col min="5" max="5" width="13.875" bestFit="1" customWidth="1"/>
    <col min="6" max="6" width="27.875" bestFit="1" customWidth="1"/>
  </cols>
  <sheetData>
    <row r="1" spans="1:6" x14ac:dyDescent="0.2">
      <c r="A1" t="s">
        <v>100</v>
      </c>
      <c r="B1" t="s">
        <v>101</v>
      </c>
      <c r="C1" t="s">
        <v>102</v>
      </c>
      <c r="D1" t="s">
        <v>103</v>
      </c>
      <c r="E1" t="s">
        <v>104</v>
      </c>
      <c r="F1" t="s">
        <v>105</v>
      </c>
    </row>
    <row r="2" spans="1:6" x14ac:dyDescent="0.2">
      <c r="A2" t="s">
        <v>34</v>
      </c>
      <c r="B2">
        <f>'KPIs (input)'!D11</f>
        <v>0</v>
      </c>
      <c r="C2">
        <f>'KPIs (input)'!E11</f>
        <v>0</v>
      </c>
      <c r="D2">
        <f>'KPIs (input)'!H11</f>
        <v>0</v>
      </c>
      <c r="E2">
        <f>'KPIs (input)'!I11</f>
        <v>0</v>
      </c>
      <c r="F2">
        <f>'KPIs (input)'!L11</f>
        <v>0</v>
      </c>
    </row>
    <row r="3" spans="1:6" x14ac:dyDescent="0.2">
      <c r="A3" t="s">
        <v>36</v>
      </c>
      <c r="B3">
        <f>'KPIs (input)'!D12</f>
        <v>0</v>
      </c>
      <c r="C3">
        <f>'KPIs (input)'!E12</f>
        <v>0</v>
      </c>
      <c r="D3">
        <f>'KPIs (input)'!H12</f>
        <v>0</v>
      </c>
      <c r="E3">
        <f>'KPIs (input)'!I12</f>
        <v>0</v>
      </c>
      <c r="F3">
        <f>'KPIs (input)'!L12</f>
        <v>0</v>
      </c>
    </row>
    <row r="4" spans="1:6" x14ac:dyDescent="0.2">
      <c r="A4" t="s">
        <v>37</v>
      </c>
      <c r="B4">
        <f>'KPIs (input)'!D13</f>
        <v>0</v>
      </c>
      <c r="C4">
        <f>'KPIs (input)'!E13</f>
        <v>0</v>
      </c>
      <c r="D4">
        <f>'KPIs (input)'!H13</f>
        <v>0</v>
      </c>
      <c r="E4">
        <f>'KPIs (input)'!I13</f>
        <v>0</v>
      </c>
      <c r="F4">
        <f>'KPIs (input)'!L13</f>
        <v>0</v>
      </c>
    </row>
    <row r="5" spans="1:6" x14ac:dyDescent="0.2">
      <c r="A5" t="s">
        <v>39</v>
      </c>
      <c r="B5">
        <f>'KPIs (input)'!D14</f>
        <v>0</v>
      </c>
      <c r="C5">
        <f>'KPIs (input)'!E14</f>
        <v>0</v>
      </c>
      <c r="D5">
        <f>'KPIs (input)'!H14</f>
        <v>0</v>
      </c>
      <c r="E5">
        <f>'KPIs (input)'!I14</f>
        <v>0</v>
      </c>
      <c r="F5">
        <f>'KPIs (input)'!L14</f>
        <v>0</v>
      </c>
    </row>
    <row r="6" spans="1:6" x14ac:dyDescent="0.2">
      <c r="A6" t="s">
        <v>41</v>
      </c>
      <c r="B6">
        <f>'KPIs (input)'!D15</f>
        <v>0</v>
      </c>
      <c r="C6">
        <f>'KPIs (input)'!E15</f>
        <v>0</v>
      </c>
      <c r="D6">
        <f>'KPIs (input)'!H15</f>
        <v>0</v>
      </c>
      <c r="E6">
        <f>'KPIs (input)'!I15</f>
        <v>0</v>
      </c>
      <c r="F6">
        <f>'KPIs (input)'!L15</f>
        <v>0</v>
      </c>
    </row>
    <row r="7" spans="1:6" x14ac:dyDescent="0.2">
      <c r="A7" t="s">
        <v>43</v>
      </c>
      <c r="B7">
        <f>'KPIs (input)'!D18</f>
        <v>0</v>
      </c>
      <c r="C7">
        <f>'KPIs (input)'!E18</f>
        <v>0</v>
      </c>
      <c r="D7">
        <f>'KPIs (input)'!H18</f>
        <v>0</v>
      </c>
      <c r="E7">
        <f>'KPIs (input)'!I18</f>
        <v>0</v>
      </c>
      <c r="F7">
        <f>'KPIs (input)'!L18</f>
        <v>0</v>
      </c>
    </row>
    <row r="8" spans="1:6" x14ac:dyDescent="0.2">
      <c r="A8" t="s">
        <v>44</v>
      </c>
      <c r="B8">
        <f>'KPIs (input)'!D19</f>
        <v>0</v>
      </c>
      <c r="C8">
        <f>'KPIs (input)'!E19</f>
        <v>0</v>
      </c>
      <c r="D8">
        <f>'KPIs (input)'!H19</f>
        <v>0</v>
      </c>
      <c r="E8">
        <f>'KPIs (input)'!I19</f>
        <v>0</v>
      </c>
      <c r="F8">
        <f>'KPIs (input)'!L19</f>
        <v>0</v>
      </c>
    </row>
    <row r="9" spans="1:6" x14ac:dyDescent="0.2">
      <c r="A9" t="s">
        <v>45</v>
      </c>
      <c r="B9">
        <f>'KPIs (input)'!D20</f>
        <v>0</v>
      </c>
      <c r="C9">
        <f>'KPIs (input)'!E20</f>
        <v>0</v>
      </c>
      <c r="D9">
        <f>'KPIs (input)'!H20</f>
        <v>0</v>
      </c>
      <c r="E9">
        <f>'KPIs (input)'!I20</f>
        <v>0</v>
      </c>
      <c r="F9">
        <f>'KPIs (input)'!L20</f>
        <v>0</v>
      </c>
    </row>
    <row r="10" spans="1:6" x14ac:dyDescent="0.2">
      <c r="A10" t="s">
        <v>47</v>
      </c>
      <c r="B10">
        <f>'KPIs (input)'!D21</f>
        <v>0</v>
      </c>
      <c r="C10">
        <f>'KPIs (input)'!E21</f>
        <v>0</v>
      </c>
      <c r="D10">
        <f>'KPIs (input)'!H21</f>
        <v>0</v>
      </c>
      <c r="E10">
        <f>'KPIs (input)'!I21</f>
        <v>0</v>
      </c>
      <c r="F10">
        <f>'KPIs (input)'!L21</f>
        <v>0</v>
      </c>
    </row>
    <row r="11" spans="1:6" x14ac:dyDescent="0.2">
      <c r="A11" t="s">
        <v>48</v>
      </c>
      <c r="B11">
        <f>'KPIs (input)'!D22</f>
        <v>0</v>
      </c>
      <c r="C11">
        <f>'KPIs (input)'!E22</f>
        <v>0</v>
      </c>
      <c r="D11">
        <f>'KPIs (input)'!H22</f>
        <v>0</v>
      </c>
      <c r="E11">
        <f>'KPIs (input)'!I22</f>
        <v>0</v>
      </c>
      <c r="F11">
        <f>'KPIs (input)'!L22</f>
        <v>0</v>
      </c>
    </row>
    <row r="12" spans="1:6" x14ac:dyDescent="0.2">
      <c r="A12" t="s">
        <v>50</v>
      </c>
      <c r="B12">
        <f>'KPIs (input)'!D23</f>
        <v>0</v>
      </c>
      <c r="C12">
        <f>'KPIs (input)'!E23</f>
        <v>0</v>
      </c>
      <c r="D12">
        <f>'KPIs (input)'!H23</f>
        <v>0</v>
      </c>
      <c r="E12">
        <f>'KPIs (input)'!I23</f>
        <v>0</v>
      </c>
      <c r="F12">
        <f>'KPIs (input)'!L23</f>
        <v>0</v>
      </c>
    </row>
    <row r="13" spans="1:6" x14ac:dyDescent="0.2">
      <c r="A13" t="s">
        <v>51</v>
      </c>
      <c r="B13">
        <f>'KPIs (input)'!D24</f>
        <v>0</v>
      </c>
      <c r="C13">
        <f>'KPIs (input)'!E24</f>
        <v>0</v>
      </c>
      <c r="D13">
        <f>'KPIs (input)'!H24</f>
        <v>0</v>
      </c>
      <c r="E13">
        <f>'KPIs (input)'!I24</f>
        <v>0</v>
      </c>
      <c r="F13">
        <f>'KPIs (input)'!L24</f>
        <v>0</v>
      </c>
    </row>
  </sheetData>
  <sheetProtection algorithmName="SHA-512" hashValue="LkxKbRH+3JWPpB3EbAP/RD4RKmcRrgxiIKQyjhbuIMtcf0cCq3HDKYC5KkPWPkC9chv9HeL4Y0Ke+XC4jmdzyw==" saltValue="NyzbvlTXMAK0TthG/hOQHQ==" spinCount="100000" sheet="1" objects="1" scenarios="1" selectLockedCells="1" selectUnlockedCells="1"/>
  <pageMargins left="0.7" right="0.7" top="0.75" bottom="0.75" header="0.3" footer="0.3"/>
  <headerFooter>
    <oddFooter>&amp;C_x000D_&amp;1#&amp;"Calibri"&amp;10&amp;K000000 Classification: Unclassified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899E1-51DF-44BE-B03C-97046F8BECB8}">
  <sheetPr codeName="Sheet6">
    <tabColor theme="0" tint="-0.249977111117893"/>
  </sheetPr>
  <dimension ref="A1:I16"/>
  <sheetViews>
    <sheetView topLeftCell="E1" zoomScale="145" zoomScaleNormal="145" workbookViewId="0">
      <selection activeCell="C5" sqref="C5"/>
    </sheetView>
  </sheetViews>
  <sheetFormatPr defaultRowHeight="14.25" x14ac:dyDescent="0.2"/>
  <cols>
    <col min="1" max="1" width="30.375" customWidth="1"/>
    <col min="2" max="2" width="22.125" bestFit="1" customWidth="1"/>
    <col min="3" max="3" width="18.25" bestFit="1" customWidth="1"/>
    <col min="4" max="4" width="15.5" bestFit="1" customWidth="1"/>
    <col min="5" max="5" width="24.25" bestFit="1" customWidth="1"/>
    <col min="6" max="6" width="22" bestFit="1" customWidth="1"/>
    <col min="7" max="7" width="18.125" bestFit="1" customWidth="1"/>
    <col min="8" max="8" width="15.375" bestFit="1" customWidth="1"/>
    <col min="9" max="9" width="24.125" bestFit="1" customWidth="1"/>
  </cols>
  <sheetData>
    <row r="1" spans="1:9" x14ac:dyDescent="0.2">
      <c r="A1" t="s">
        <v>100</v>
      </c>
      <c r="B1" t="s">
        <v>106</v>
      </c>
      <c r="C1" t="s">
        <v>107</v>
      </c>
      <c r="D1" t="s">
        <v>108</v>
      </c>
      <c r="E1" t="s">
        <v>109</v>
      </c>
      <c r="F1" t="s">
        <v>110</v>
      </c>
      <c r="G1" t="s">
        <v>111</v>
      </c>
      <c r="H1" t="s">
        <v>112</v>
      </c>
      <c r="I1" t="s">
        <v>113</v>
      </c>
    </row>
    <row r="2" spans="1:9" x14ac:dyDescent="0.2">
      <c r="A2" t="s">
        <v>67</v>
      </c>
      <c r="B2">
        <f>'Additional Disclosures (input)'!D9</f>
        <v>0</v>
      </c>
      <c r="C2">
        <f>'Additional Disclosures (input)'!E9</f>
        <v>0</v>
      </c>
      <c r="D2">
        <f>'Additional Disclosures (input)'!F9</f>
        <v>0</v>
      </c>
      <c r="E2">
        <f>'Additional Disclosures (input)'!G9</f>
        <v>0</v>
      </c>
      <c r="F2">
        <f>'Additional Disclosures (input)'!J9</f>
        <v>0</v>
      </c>
      <c r="G2">
        <f>'Additional Disclosures (input)'!K9</f>
        <v>0</v>
      </c>
      <c r="H2">
        <f>'Additional Disclosures (input)'!L9</f>
        <v>0</v>
      </c>
      <c r="I2">
        <f>'Additional Disclosures (input)'!M9</f>
        <v>0</v>
      </c>
    </row>
    <row r="3" spans="1:9" x14ac:dyDescent="0.2">
      <c r="A3" t="s">
        <v>68</v>
      </c>
      <c r="B3">
        <f>'Additional Disclosures (input)'!D10</f>
        <v>0</v>
      </c>
      <c r="C3">
        <f>'Additional Disclosures (input)'!E10</f>
        <v>0</v>
      </c>
      <c r="D3">
        <f>'Additional Disclosures (input)'!F10</f>
        <v>0</v>
      </c>
      <c r="E3">
        <f>'Additional Disclosures (input)'!G10</f>
        <v>0</v>
      </c>
      <c r="F3">
        <f>'Additional Disclosures (input)'!J10</f>
        <v>0</v>
      </c>
      <c r="G3">
        <f>'Additional Disclosures (input)'!K10</f>
        <v>0</v>
      </c>
      <c r="H3">
        <f>'Additional Disclosures (input)'!L10</f>
        <v>0</v>
      </c>
      <c r="I3">
        <f>'Additional Disclosures (input)'!M10</f>
        <v>0</v>
      </c>
    </row>
    <row r="4" spans="1:9" x14ac:dyDescent="0.2">
      <c r="A4" t="s">
        <v>69</v>
      </c>
      <c r="B4">
        <f>'Additional Disclosures (input)'!D11</f>
        <v>0</v>
      </c>
      <c r="C4">
        <f>'Additional Disclosures (input)'!E11</f>
        <v>0</v>
      </c>
      <c r="D4">
        <f>'Additional Disclosures (input)'!F11</f>
        <v>0</v>
      </c>
      <c r="E4">
        <f>'Additional Disclosures (input)'!G11</f>
        <v>0</v>
      </c>
      <c r="F4">
        <f>'Additional Disclosures (input)'!J11</f>
        <v>0</v>
      </c>
      <c r="G4">
        <f>'Additional Disclosures (input)'!K11</f>
        <v>0</v>
      </c>
      <c r="H4">
        <f>'Additional Disclosures (input)'!L11</f>
        <v>0</v>
      </c>
      <c r="I4">
        <f>'Additional Disclosures (input)'!M11</f>
        <v>0</v>
      </c>
    </row>
    <row r="5" spans="1:9" x14ac:dyDescent="0.2">
      <c r="A5" t="s">
        <v>70</v>
      </c>
      <c r="B5">
        <f>'Additional Disclosures (input)'!D12</f>
        <v>0</v>
      </c>
      <c r="C5">
        <f>'Additional Disclosures (input)'!E12</f>
        <v>0</v>
      </c>
      <c r="D5">
        <f>'Additional Disclosures (input)'!F12</f>
        <v>0</v>
      </c>
      <c r="E5">
        <f>'Additional Disclosures (input)'!G12</f>
        <v>0</v>
      </c>
      <c r="F5">
        <f>'Additional Disclosures (input)'!J12</f>
        <v>0</v>
      </c>
      <c r="G5">
        <f>'Additional Disclosures (input)'!K12</f>
        <v>0</v>
      </c>
      <c r="H5">
        <f>'Additional Disclosures (input)'!L12</f>
        <v>0</v>
      </c>
      <c r="I5">
        <f>'Additional Disclosures (input)'!M12</f>
        <v>0</v>
      </c>
    </row>
    <row r="6" spans="1:9" x14ac:dyDescent="0.2">
      <c r="A6" t="s">
        <v>71</v>
      </c>
      <c r="B6">
        <f>'Additional Disclosures (input)'!D13</f>
        <v>0</v>
      </c>
      <c r="C6">
        <f>'Additional Disclosures (input)'!E13</f>
        <v>0</v>
      </c>
      <c r="D6">
        <f>'Additional Disclosures (input)'!F13</f>
        <v>0</v>
      </c>
      <c r="E6">
        <f>'Additional Disclosures (input)'!G13</f>
        <v>0</v>
      </c>
      <c r="F6">
        <f>'Additional Disclosures (input)'!J13</f>
        <v>0</v>
      </c>
      <c r="G6">
        <f>'Additional Disclosures (input)'!K13</f>
        <v>0</v>
      </c>
      <c r="H6">
        <f>'Additional Disclosures (input)'!L13</f>
        <v>0</v>
      </c>
      <c r="I6">
        <f>'Additional Disclosures (input)'!M13</f>
        <v>0</v>
      </c>
    </row>
    <row r="7" spans="1:9" x14ac:dyDescent="0.2">
      <c r="A7" t="s">
        <v>72</v>
      </c>
      <c r="B7">
        <f>'Additional Disclosures (input)'!D14</f>
        <v>0</v>
      </c>
      <c r="C7">
        <f>'Additional Disclosures (input)'!E14</f>
        <v>0</v>
      </c>
      <c r="D7">
        <f>'Additional Disclosures (input)'!F14</f>
        <v>0</v>
      </c>
      <c r="E7">
        <f>'Additional Disclosures (input)'!G14</f>
        <v>0</v>
      </c>
      <c r="F7">
        <f>'Additional Disclosures (input)'!J14</f>
        <v>0</v>
      </c>
      <c r="G7">
        <f>'Additional Disclosures (input)'!K14</f>
        <v>0</v>
      </c>
      <c r="H7">
        <f>'Additional Disclosures (input)'!L14</f>
        <v>0</v>
      </c>
      <c r="I7">
        <f>'Additional Disclosures (input)'!M14</f>
        <v>0</v>
      </c>
    </row>
    <row r="8" spans="1:9" x14ac:dyDescent="0.2">
      <c r="A8" t="s">
        <v>73</v>
      </c>
      <c r="B8">
        <f>'Additional Disclosures (input)'!D15</f>
        <v>0</v>
      </c>
      <c r="C8">
        <f>'Additional Disclosures (input)'!E15</f>
        <v>0</v>
      </c>
      <c r="D8">
        <f>'Additional Disclosures (input)'!F15</f>
        <v>0</v>
      </c>
      <c r="E8">
        <f>'Additional Disclosures (input)'!G15</f>
        <v>0</v>
      </c>
      <c r="F8">
        <f>'Additional Disclosures (input)'!J15</f>
        <v>0</v>
      </c>
      <c r="G8">
        <f>'Additional Disclosures (input)'!K15</f>
        <v>0</v>
      </c>
      <c r="H8">
        <f>'Additional Disclosures (input)'!L15</f>
        <v>0</v>
      </c>
      <c r="I8">
        <f>'Additional Disclosures (input)'!M15</f>
        <v>0</v>
      </c>
    </row>
    <row r="9" spans="1:9" x14ac:dyDescent="0.2">
      <c r="A9" t="s">
        <v>74</v>
      </c>
      <c r="B9">
        <f>'Additional Disclosures (input)'!D16</f>
        <v>0</v>
      </c>
      <c r="C9">
        <f>'Additional Disclosures (input)'!E16</f>
        <v>0</v>
      </c>
      <c r="D9">
        <f>'Additional Disclosures (input)'!F16</f>
        <v>0</v>
      </c>
      <c r="E9">
        <f>'Additional Disclosures (input)'!G16</f>
        <v>0</v>
      </c>
      <c r="F9">
        <f>'Additional Disclosures (input)'!J16</f>
        <v>0</v>
      </c>
      <c r="G9">
        <f>'Additional Disclosures (input)'!K16</f>
        <v>0</v>
      </c>
      <c r="H9">
        <f>'Additional Disclosures (input)'!L16</f>
        <v>0</v>
      </c>
      <c r="I9">
        <f>'Additional Disclosures (input)'!M16</f>
        <v>0</v>
      </c>
    </row>
    <row r="10" spans="1:9" x14ac:dyDescent="0.2">
      <c r="A10" t="s">
        <v>75</v>
      </c>
      <c r="B10">
        <f>'Additional Disclosures (input)'!D17</f>
        <v>0</v>
      </c>
      <c r="C10">
        <f>'Additional Disclosures (input)'!E17</f>
        <v>0</v>
      </c>
      <c r="D10">
        <f>'Additional Disclosures (input)'!F17</f>
        <v>0</v>
      </c>
      <c r="E10">
        <f>'Additional Disclosures (input)'!G17</f>
        <v>0</v>
      </c>
      <c r="F10">
        <f>'Additional Disclosures (input)'!J17</f>
        <v>0</v>
      </c>
      <c r="G10">
        <f>'Additional Disclosures (input)'!K17</f>
        <v>0</v>
      </c>
      <c r="H10">
        <f>'Additional Disclosures (input)'!L17</f>
        <v>0</v>
      </c>
      <c r="I10">
        <f>'Additional Disclosures (input)'!M17</f>
        <v>0</v>
      </c>
    </row>
    <row r="11" spans="1:9" x14ac:dyDescent="0.2">
      <c r="A11" t="s">
        <v>76</v>
      </c>
      <c r="B11">
        <f>'Additional Disclosures (input)'!D18</f>
        <v>0</v>
      </c>
      <c r="C11">
        <f>'Additional Disclosures (input)'!E18</f>
        <v>0</v>
      </c>
      <c r="D11">
        <f>'Additional Disclosures (input)'!F18</f>
        <v>0</v>
      </c>
      <c r="E11">
        <f>'Additional Disclosures (input)'!G18</f>
        <v>0</v>
      </c>
      <c r="F11">
        <f>'Additional Disclosures (input)'!J18</f>
        <v>0</v>
      </c>
      <c r="G11">
        <f>'Additional Disclosures (input)'!K18</f>
        <v>0</v>
      </c>
      <c r="H11">
        <f>'Additional Disclosures (input)'!L18</f>
        <v>0</v>
      </c>
      <c r="I11">
        <f>'Additional Disclosures (input)'!M18</f>
        <v>0</v>
      </c>
    </row>
    <row r="12" spans="1:9" x14ac:dyDescent="0.2">
      <c r="A12" t="s">
        <v>77</v>
      </c>
      <c r="B12">
        <f>'Additional Disclosures (input)'!D19</f>
        <v>0</v>
      </c>
      <c r="C12">
        <f>'Additional Disclosures (input)'!E19</f>
        <v>0</v>
      </c>
      <c r="D12">
        <f>'Additional Disclosures (input)'!F19</f>
        <v>0</v>
      </c>
      <c r="E12">
        <f>'Additional Disclosures (input)'!G19</f>
        <v>0</v>
      </c>
      <c r="F12">
        <f>'Additional Disclosures (input)'!J19</f>
        <v>0</v>
      </c>
      <c r="G12">
        <f>'Additional Disclosures (input)'!K19</f>
        <v>0</v>
      </c>
      <c r="H12">
        <f>'Additional Disclosures (input)'!L19</f>
        <v>0</v>
      </c>
      <c r="I12">
        <f>'Additional Disclosures (input)'!M19</f>
        <v>0</v>
      </c>
    </row>
    <row r="13" spans="1:9" x14ac:dyDescent="0.2">
      <c r="A13" t="s">
        <v>79</v>
      </c>
      <c r="B13">
        <f>'Additional Disclosures (input)'!D21</f>
        <v>0</v>
      </c>
      <c r="C13">
        <f>'Additional Disclosures (input)'!E21</f>
        <v>0</v>
      </c>
      <c r="D13">
        <f>'Additional Disclosures (input)'!F21</f>
        <v>0</v>
      </c>
      <c r="E13">
        <f>'Additional Disclosures (input)'!G21</f>
        <v>0</v>
      </c>
      <c r="F13">
        <f>'Additional Disclosures (input)'!J21</f>
        <v>0</v>
      </c>
      <c r="G13">
        <f>'Additional Disclosures (input)'!K21</f>
        <v>0</v>
      </c>
      <c r="H13">
        <f>'Additional Disclosures (input)'!L21</f>
        <v>0</v>
      </c>
      <c r="I13">
        <f>'Additional Disclosures (input)'!M21</f>
        <v>0</v>
      </c>
    </row>
    <row r="14" spans="1:9" x14ac:dyDescent="0.2">
      <c r="A14" t="s">
        <v>114</v>
      </c>
      <c r="B14">
        <f>'Additional Disclosures (input)'!D25</f>
        <v>0</v>
      </c>
      <c r="C14">
        <f>'Additional Disclosures (input)'!E25</f>
        <v>0</v>
      </c>
      <c r="D14">
        <f>'Additional Disclosures (input)'!F25</f>
        <v>0</v>
      </c>
      <c r="E14">
        <f>'Additional Disclosures (input)'!G25</f>
        <v>0</v>
      </c>
      <c r="F14">
        <f>'Additional Disclosures (input)'!J25</f>
        <v>0</v>
      </c>
      <c r="G14">
        <f>'Additional Disclosures (input)'!K25</f>
        <v>0</v>
      </c>
      <c r="H14">
        <f>'Additional Disclosures (input)'!L25</f>
        <v>0</v>
      </c>
      <c r="I14">
        <f>'Additional Disclosures (input)'!M25</f>
        <v>0</v>
      </c>
    </row>
    <row r="15" spans="1:9" x14ac:dyDescent="0.2">
      <c r="A15" t="s">
        <v>115</v>
      </c>
      <c r="B15">
        <f>'Additional Disclosures (input)'!D27</f>
        <v>0</v>
      </c>
      <c r="C15">
        <f>'Additional Disclosures (input)'!E27</f>
        <v>0</v>
      </c>
      <c r="D15">
        <f>'Additional Disclosures (input)'!F27</f>
        <v>0</v>
      </c>
      <c r="E15">
        <f>'Additional Disclosures (input)'!G27</f>
        <v>0</v>
      </c>
      <c r="F15">
        <f>'Additional Disclosures (input)'!J27</f>
        <v>0</v>
      </c>
      <c r="G15">
        <f>'Additional Disclosures (input)'!K27</f>
        <v>0</v>
      </c>
      <c r="H15">
        <f>'Additional Disclosures (input)'!L27</f>
        <v>0</v>
      </c>
      <c r="I15">
        <f>'Additional Disclosures (input)'!M27</f>
        <v>0</v>
      </c>
    </row>
    <row r="16" spans="1:9" x14ac:dyDescent="0.2">
      <c r="A16" t="s">
        <v>116</v>
      </c>
      <c r="B16">
        <f>'Additional Disclosures (input)'!D28</f>
        <v>0</v>
      </c>
      <c r="C16">
        <f>'Additional Disclosures (input)'!E28</f>
        <v>0</v>
      </c>
      <c r="D16">
        <f>'Additional Disclosures (input)'!F28</f>
        <v>0</v>
      </c>
      <c r="E16">
        <f>'Additional Disclosures (input)'!G28</f>
        <v>0</v>
      </c>
      <c r="F16">
        <f>'Additional Disclosures (input)'!J28</f>
        <v>0</v>
      </c>
      <c r="G16">
        <f>'Additional Disclosures (input)'!K28</f>
        <v>0</v>
      </c>
      <c r="H16">
        <f>'Additional Disclosures (input)'!L28</f>
        <v>0</v>
      </c>
      <c r="I16">
        <f>'Additional Disclosures (input)'!M28</f>
        <v>0</v>
      </c>
    </row>
  </sheetData>
  <sheetProtection algorithmName="SHA-512" hashValue="HUj2dgHyazJ3sv8soXUTjcPCyhVeV4gYRhEVYvpCuW9XQcO9GLOadJIRxP8DytkBu5ZQiUyUBR31r6QMxcbaNg==" saltValue="KsjD5goAQfOnO1kaKKk5DQ==" spinCount="100000" sheet="1" objects="1" scenarios="1" selectLockedCells="1" selectUnlockedCells="1"/>
  <pageMargins left="0.7" right="0.7" top="0.75" bottom="0.75" header="0.3" footer="0.3"/>
  <headerFooter>
    <oddFooter>&amp;C_x000D_&amp;1#&amp;"Calibri"&amp;10&amp;K000000 Classification: Unclassified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BE8ADF0917974C9B082B6091E5D349" ma:contentTypeVersion="13" ma:contentTypeDescription="Create a new document." ma:contentTypeScope="" ma:versionID="6555ea87b7d47690c017ea8a3546440f">
  <xsd:schema xmlns:xsd="http://www.w3.org/2001/XMLSchema" xmlns:xs="http://www.w3.org/2001/XMLSchema" xmlns:p="http://schemas.microsoft.com/office/2006/metadata/properties" xmlns:ns1="http://schemas.microsoft.com/sharepoint/v3" xmlns:ns2="887bddc0-3589-412e-b769-a92a9a248f35" xmlns:ns3="a46d3e8b-330c-460f-8cff-ab2ca519a62f" targetNamespace="http://schemas.microsoft.com/office/2006/metadata/properties" ma:root="true" ma:fieldsID="6c9160a56f56d5e3746cd66ccaa71d52" ns1:_="" ns2:_="" ns3:_="">
    <xsd:import namespace="http://schemas.microsoft.com/sharepoint/v3"/>
    <xsd:import namespace="887bddc0-3589-412e-b769-a92a9a248f35"/>
    <xsd:import namespace="a46d3e8b-330c-460f-8cff-ab2ca519a6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Comment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7bddc0-3589-412e-b769-a92a9a248f3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omments" ma:index="11" nillable="true" ma:displayName="Comments" ma:format="Dropdown" ma:internalName="Comments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3ca62c2d-09df-4e68-912c-3f87823c84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6d3e8b-330c-460f-8cff-ab2ca519a62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5933a7f2-8a71-40fd-89c9-1978c5ccac73}" ma:internalName="TaxCatchAll" ma:showField="CatchAllData" ma:web="a46d3e8b-330c-460f-8cff-ab2ca519a6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887bddc0-3589-412e-b769-a92a9a248f35">
      <Terms xmlns="http://schemas.microsoft.com/office/infopath/2007/PartnerControls"/>
    </lcf76f155ced4ddcb4097134ff3c332f>
    <TaxCatchAll xmlns="a46d3e8b-330c-460f-8cff-ab2ca519a62f"/>
    <Comments xmlns="887bddc0-3589-412e-b769-a92a9a248f35" xsi:nil="true"/>
  </documentManagement>
</p:properties>
</file>

<file path=customXml/itemProps1.xml><?xml version="1.0" encoding="utf-8"?>
<ds:datastoreItem xmlns:ds="http://schemas.openxmlformats.org/officeDocument/2006/customXml" ds:itemID="{6D0BE70C-8D34-4307-9C5C-E3A9C37C75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87bddc0-3589-412e-b769-a92a9a248f35"/>
    <ds:schemaRef ds:uri="a46d3e8b-330c-460f-8cff-ab2ca519a6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C2AA90-3078-40E0-ACF3-A9FCBDD4A7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F520957-76D1-4639-9CD5-A745EE0F9F5F}">
  <ds:schemaRefs>
    <ds:schemaRef ds:uri="http://schemas.microsoft.com/sharepoint/v3"/>
    <ds:schemaRef ds:uri="887bddc0-3589-412e-b769-a92a9a248f35"/>
    <ds:schemaRef ds:uri="http://purl.org/dc/dcmitype/"/>
    <ds:schemaRef ds:uri="a46d3e8b-330c-460f-8cff-ab2ca519a6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Cover</vt:lpstr>
      <vt:lpstr>KPIs (input)</vt:lpstr>
      <vt:lpstr>Additional Disclosures (input)</vt:lpstr>
      <vt:lpstr>Ref</vt:lpstr>
      <vt:lpstr>template_settings</vt:lpstr>
      <vt:lpstr>template_data</vt:lpstr>
      <vt:lpstr>template_additional_disc</vt:lpstr>
      <vt:lpstr>Cover!Print_Area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Final Flash sent to Market</dc:title>
  <dc:subject/>
  <dc:creator>Lim, Elaine</dc:creator>
  <cp:keywords/>
  <dc:description/>
  <cp:lastModifiedBy>Adam, Fiona</cp:lastModifiedBy>
  <cp:revision/>
  <dcterms:created xsi:type="dcterms:W3CDTF">2024-06-18T09:53:53Z</dcterms:created>
  <dcterms:modified xsi:type="dcterms:W3CDTF">2026-04-01T08:18:25Z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0x010100E9BE8ADF0917974C9B082B6091E5D349</vt:lpwstr>
  </property>
  <property fmtid="{D5CDD505-2E9C-101B-9397-08002B2CF9AE}" pid="3" name="MediaServiceImageTags">
    <vt:lpwstr/>
  </property>
  <property fmtid="{D5CDD505-2E9C-101B-9397-08002B2CF9AE}" pid="4" name="Order">
    <vt:r8>534900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ment">
    <vt:lpwstr>For upload to Lloyds.com</vt:lpwstr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SIP_Label_d9d4eac9-bab1-4863-b7e6-52e5c519cf63_Enabled">
    <vt:lpwstr>true</vt:lpwstr>
  </property>
  <property fmtid="{D5CDD505-2E9C-101B-9397-08002B2CF9AE}" pid="13" name="MSIP_Label_d9d4eac9-bab1-4863-b7e6-52e5c519cf63_SetDate">
    <vt:lpwstr>2025-01-30T08:51:18Z</vt:lpwstr>
  </property>
  <property fmtid="{D5CDD505-2E9C-101B-9397-08002B2CF9AE}" pid="14" name="MSIP_Label_d9d4eac9-bab1-4863-b7e6-52e5c519cf63_Method">
    <vt:lpwstr>Privileged</vt:lpwstr>
  </property>
  <property fmtid="{D5CDD505-2E9C-101B-9397-08002B2CF9AE}" pid="15" name="MSIP_Label_d9d4eac9-bab1-4863-b7e6-52e5c519cf63_Name">
    <vt:lpwstr>d9d4eac9-bab1-4863-b7e6-52e5c519cf63</vt:lpwstr>
  </property>
  <property fmtid="{D5CDD505-2E9C-101B-9397-08002B2CF9AE}" pid="16" name="MSIP_Label_d9d4eac9-bab1-4863-b7e6-52e5c519cf63_SiteId">
    <vt:lpwstr>8df4b91e-bf72-411d-9902-5ecc8f1e6c11</vt:lpwstr>
  </property>
  <property fmtid="{D5CDD505-2E9C-101B-9397-08002B2CF9AE}" pid="17" name="MSIP_Label_d9d4eac9-bab1-4863-b7e6-52e5c519cf63_ActionId">
    <vt:lpwstr>b3f8ad8d-be0c-468c-97bf-fc07909e79c8</vt:lpwstr>
  </property>
  <property fmtid="{D5CDD505-2E9C-101B-9397-08002B2CF9AE}" pid="18" name="MSIP_Label_d9d4eac9-bab1-4863-b7e6-52e5c519cf63_ContentBits">
    <vt:lpwstr>2</vt:lpwstr>
  </property>
</Properties>
</file>