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C:\Users\MirzaS\AppData\Local\Microsoft\Windows\INetCache\Content.Outlook\3AIUC9OO\"/>
    </mc:Choice>
  </mc:AlternateContent>
  <xr:revisionPtr revIDLastSave="0" documentId="13_ncr:1_{C299F886-D529-4B8D-9D83-189475D0414E}" xr6:coauthVersionLast="47" xr6:coauthVersionMax="47" xr10:uidLastSave="{00000000-0000-0000-0000-000000000000}"/>
  <workbookProtection workbookAlgorithmName="SHA-512" workbookHashValue="gUyxG/vhsew4TsVFK8LaMSXsQtbJGmavaAyuAdzTr/kAtRLy+K+q56XKc1sHp07t+cmY7Li6MNPwQ1TDIsHglQ==" workbookSaltValue="KsdVAJXIjXKHWiv8Obtp3w==" workbookSpinCount="100000" lockStructure="1"/>
  <bookViews>
    <workbookView xWindow="-6636" yWindow="-19992" windowWidth="22932" windowHeight="14808" xr2:uid="{45203274-28CC-48FB-8301-CADADE2C86E8}"/>
  </bookViews>
  <sheets>
    <sheet name="Cover" sheetId="7" r:id="rId1"/>
    <sheet name="KPIs (input)" sheetId="6" r:id="rId2"/>
    <sheet name="Additional Disclosures (input)" sheetId="12" r:id="rId3"/>
    <sheet name="Declaration" sheetId="14" r:id="rId4"/>
    <sheet name="Ref" sheetId="10" state="hidden" r:id="rId5"/>
    <sheet name="template_settings" sheetId="9" state="hidden" r:id="rId6"/>
    <sheet name="template_data" sheetId="8" state="hidden" r:id="rId7"/>
    <sheet name="template_additional_disc" sheetId="13" state="hidden" r:id="rId8"/>
  </sheets>
  <definedNames>
    <definedName name="_xlnm.Print_Area" localSheetId="0">Cover!$B$1:$G$36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 i="9" l="1"/>
  <c r="F3" i="8"/>
  <c r="F13" i="8"/>
  <c r="F12" i="8"/>
  <c r="F11" i="8"/>
  <c r="F10" i="8"/>
  <c r="F9" i="8"/>
  <c r="F7" i="8"/>
  <c r="F6" i="8"/>
  <c r="F5" i="8"/>
  <c r="F2" i="8"/>
  <c r="A2" i="9" a="1"/>
  <c r="A2" i="9" s="1"/>
  <c r="L8" i="6"/>
  <c r="L35" i="6"/>
  <c r="L33" i="6"/>
  <c r="L32" i="6"/>
  <c r="L31" i="6"/>
  <c r="L29" i="6"/>
  <c r="L28" i="6"/>
  <c r="L27" i="6"/>
  <c r="L26" i="6"/>
  <c r="L19" i="6"/>
  <c r="F8" i="8" l="1"/>
  <c r="L13" i="6"/>
  <c r="F4" i="8" s="1"/>
  <c r="H9" i="12"/>
  <c r="F20" i="12"/>
  <c r="F22" i="12" s="1"/>
  <c r="F32" i="12" s="1"/>
  <c r="G20" i="12"/>
  <c r="G22" i="12" s="1"/>
  <c r="G32" i="12" s="1"/>
  <c r="I33" i="6"/>
  <c r="H33" i="6"/>
  <c r="I32" i="6"/>
  <c r="H32" i="6"/>
  <c r="I31" i="6"/>
  <c r="H31" i="6"/>
  <c r="I29" i="6"/>
  <c r="H29" i="6"/>
  <c r="I28" i="6"/>
  <c r="H28" i="6"/>
  <c r="I27" i="6"/>
  <c r="H27" i="6"/>
  <c r="E35" i="6"/>
  <c r="E33" i="6"/>
  <c r="E32" i="6"/>
  <c r="E31" i="6"/>
  <c r="D33" i="6"/>
  <c r="D32" i="6"/>
  <c r="D31" i="6"/>
  <c r="E29" i="6"/>
  <c r="D29" i="6"/>
  <c r="E28" i="6"/>
  <c r="E27" i="6"/>
  <c r="E26" i="6"/>
  <c r="D28" i="6"/>
  <c r="D27" i="6"/>
  <c r="D26" i="6"/>
  <c r="I19" i="6"/>
  <c r="H19" i="6"/>
  <c r="E19" i="6"/>
  <c r="D19" i="6"/>
  <c r="D13" i="6" s="1"/>
  <c r="F18" i="6"/>
  <c r="J18" i="6"/>
  <c r="F20" i="6"/>
  <c r="F21" i="6"/>
  <c r="F22" i="6"/>
  <c r="F23" i="6"/>
  <c r="F24" i="6"/>
  <c r="J20" i="6"/>
  <c r="J21" i="6"/>
  <c r="J22" i="6"/>
  <c r="J23" i="6"/>
  <c r="J24" i="6"/>
  <c r="I16" i="13"/>
  <c r="H16" i="13"/>
  <c r="I15" i="13"/>
  <c r="H15" i="13"/>
  <c r="I14" i="13"/>
  <c r="H14" i="13"/>
  <c r="I13" i="13"/>
  <c r="H13" i="13"/>
  <c r="I12" i="13"/>
  <c r="H12" i="13"/>
  <c r="I11" i="13"/>
  <c r="H11" i="13"/>
  <c r="I10" i="13"/>
  <c r="H10" i="13"/>
  <c r="I9" i="13"/>
  <c r="H9" i="13"/>
  <c r="I8" i="13"/>
  <c r="H8" i="13"/>
  <c r="I7" i="13"/>
  <c r="H7" i="13"/>
  <c r="I6" i="13"/>
  <c r="H6" i="13"/>
  <c r="I5" i="13"/>
  <c r="H5" i="13"/>
  <c r="I4" i="13"/>
  <c r="H4" i="13"/>
  <c r="I3" i="13"/>
  <c r="H3" i="13"/>
  <c r="I2" i="13"/>
  <c r="H2" i="13"/>
  <c r="G16" i="13"/>
  <c r="G15" i="13"/>
  <c r="G14" i="13"/>
  <c r="G13" i="13"/>
  <c r="G12" i="13"/>
  <c r="G11" i="13"/>
  <c r="G10" i="13"/>
  <c r="G9" i="13"/>
  <c r="G8" i="13"/>
  <c r="G7" i="13"/>
  <c r="G6" i="13"/>
  <c r="G5" i="13"/>
  <c r="G4" i="13"/>
  <c r="G3" i="13"/>
  <c r="G2" i="13"/>
  <c r="F16" i="13"/>
  <c r="F15" i="13"/>
  <c r="F14" i="13"/>
  <c r="F13" i="13"/>
  <c r="F12" i="13"/>
  <c r="F11" i="13"/>
  <c r="F10" i="13"/>
  <c r="F9" i="13"/>
  <c r="F8" i="13"/>
  <c r="F7" i="13"/>
  <c r="F6" i="13"/>
  <c r="F5" i="13"/>
  <c r="F4" i="13"/>
  <c r="F3" i="13"/>
  <c r="F2" i="13"/>
  <c r="E16" i="13"/>
  <c r="D16" i="13"/>
  <c r="E15" i="13"/>
  <c r="D15" i="13"/>
  <c r="E14" i="13"/>
  <c r="D14" i="13"/>
  <c r="E13" i="13"/>
  <c r="D13" i="13"/>
  <c r="E12" i="13"/>
  <c r="D12" i="13"/>
  <c r="E11" i="13"/>
  <c r="D11" i="13"/>
  <c r="E10" i="13"/>
  <c r="D10" i="13"/>
  <c r="E9" i="13"/>
  <c r="D9" i="13"/>
  <c r="E8" i="13"/>
  <c r="D8" i="13"/>
  <c r="E7" i="13"/>
  <c r="D7" i="13"/>
  <c r="E6" i="13"/>
  <c r="D6" i="13"/>
  <c r="E5" i="13"/>
  <c r="D5" i="13"/>
  <c r="E4" i="13"/>
  <c r="D4" i="13"/>
  <c r="E3" i="13"/>
  <c r="D3" i="13"/>
  <c r="E2" i="13"/>
  <c r="D2" i="13"/>
  <c r="C16" i="13"/>
  <c r="C15" i="13"/>
  <c r="C14" i="13"/>
  <c r="C13" i="13"/>
  <c r="C12" i="13"/>
  <c r="C11" i="13"/>
  <c r="C10" i="13"/>
  <c r="C9" i="13"/>
  <c r="C8" i="13"/>
  <c r="C7" i="13"/>
  <c r="C6" i="13"/>
  <c r="C5" i="13"/>
  <c r="C4" i="13"/>
  <c r="C3" i="13"/>
  <c r="C2" i="13"/>
  <c r="B16" i="13"/>
  <c r="B15" i="13"/>
  <c r="B14" i="13"/>
  <c r="B13" i="13"/>
  <c r="B12" i="13"/>
  <c r="B11" i="13"/>
  <c r="B10" i="13"/>
  <c r="B9" i="13"/>
  <c r="B8" i="13"/>
  <c r="B7" i="13"/>
  <c r="B6" i="13"/>
  <c r="B5" i="13"/>
  <c r="B4" i="13"/>
  <c r="B3" i="13"/>
  <c r="B2" i="13"/>
  <c r="N28" i="12"/>
  <c r="N27" i="12"/>
  <c r="N25" i="12"/>
  <c r="H28" i="12"/>
  <c r="H27" i="12"/>
  <c r="H25" i="12"/>
  <c r="N21" i="12"/>
  <c r="M20" i="12"/>
  <c r="L20" i="12"/>
  <c r="L22" i="12" s="1"/>
  <c r="K20" i="12"/>
  <c r="K22" i="12" s="1"/>
  <c r="J20" i="12"/>
  <c r="N19" i="12"/>
  <c r="N18" i="12"/>
  <c r="N17" i="12"/>
  <c r="N16" i="12"/>
  <c r="N15" i="12"/>
  <c r="N14" i="12"/>
  <c r="N13" i="12"/>
  <c r="N12" i="12"/>
  <c r="N11" i="12"/>
  <c r="N10" i="12"/>
  <c r="N9" i="12"/>
  <c r="H21" i="12"/>
  <c r="E20" i="12"/>
  <c r="E22" i="12" s="1"/>
  <c r="E32" i="12" s="1"/>
  <c r="D20" i="12"/>
  <c r="D22" i="12" s="1"/>
  <c r="D32" i="12" s="1"/>
  <c r="H19" i="12"/>
  <c r="H18" i="12"/>
  <c r="H17" i="12"/>
  <c r="H16" i="12"/>
  <c r="H15" i="12"/>
  <c r="H14" i="12"/>
  <c r="H13" i="12"/>
  <c r="H12" i="12"/>
  <c r="H11" i="12"/>
  <c r="H10" i="12"/>
  <c r="D7" i="12"/>
  <c r="J7" i="12" s="1"/>
  <c r="B7" i="12"/>
  <c r="N4" i="12"/>
  <c r="B4" i="12"/>
  <c r="L4" i="6"/>
  <c r="E13" i="8"/>
  <c r="D13" i="8"/>
  <c r="E12" i="8"/>
  <c r="D12" i="8"/>
  <c r="E11" i="8"/>
  <c r="D11" i="8"/>
  <c r="E10" i="8"/>
  <c r="D10" i="8"/>
  <c r="E9" i="8"/>
  <c r="D9" i="8"/>
  <c r="E7" i="8"/>
  <c r="D7" i="8"/>
  <c r="E6" i="8"/>
  <c r="D6" i="8"/>
  <c r="E5" i="8"/>
  <c r="D5" i="8"/>
  <c r="E3" i="8"/>
  <c r="D3" i="8"/>
  <c r="E2" i="8"/>
  <c r="D2" i="8"/>
  <c r="C13" i="8"/>
  <c r="B13" i="8"/>
  <c r="C12" i="8"/>
  <c r="B12" i="8"/>
  <c r="C11" i="8"/>
  <c r="B11" i="8"/>
  <c r="C10" i="8"/>
  <c r="B10" i="8"/>
  <c r="C9" i="8"/>
  <c r="B9" i="8"/>
  <c r="C7" i="8"/>
  <c r="B7" i="8"/>
  <c r="C6" i="8"/>
  <c r="B6" i="8"/>
  <c r="C5" i="8"/>
  <c r="B5" i="8"/>
  <c r="B4" i="8"/>
  <c r="C3" i="8"/>
  <c r="B3" i="8"/>
  <c r="C2" i="8"/>
  <c r="B2" i="8"/>
  <c r="J15" i="6"/>
  <c r="J14" i="6"/>
  <c r="J12" i="6"/>
  <c r="J11" i="6"/>
  <c r="F15" i="6"/>
  <c r="F14" i="6"/>
  <c r="F12" i="6"/>
  <c r="F11" i="6"/>
  <c r="H26" i="6" l="1"/>
  <c r="H13" i="6"/>
  <c r="C8" i="8"/>
  <c r="E13" i="6"/>
  <c r="C4" i="8" s="1"/>
  <c r="E8" i="8"/>
  <c r="I13" i="6"/>
  <c r="E4" i="8" s="1"/>
  <c r="D35" i="6"/>
  <c r="F35" i="6" s="1"/>
  <c r="H35" i="6"/>
  <c r="I35" i="6"/>
  <c r="I26" i="6"/>
  <c r="J26" i="6" s="1"/>
  <c r="J31" i="6"/>
  <c r="F19" i="6"/>
  <c r="J19" i="6"/>
  <c r="F29" i="6"/>
  <c r="F26" i="6"/>
  <c r="F28" i="6"/>
  <c r="F33" i="6"/>
  <c r="J27" i="6"/>
  <c r="J32" i="6"/>
  <c r="F27" i="6"/>
  <c r="B8" i="8"/>
  <c r="D8" i="8"/>
  <c r="H20" i="12"/>
  <c r="F31" i="6"/>
  <c r="F32" i="6"/>
  <c r="J29" i="6"/>
  <c r="J28" i="6"/>
  <c r="J33" i="6"/>
  <c r="N20" i="12"/>
  <c r="J22" i="12"/>
  <c r="M22" i="12"/>
  <c r="B7" i="6"/>
  <c r="B4" i="6"/>
  <c r="F13" i="6" l="1"/>
  <c r="J13" i="6"/>
  <c r="D4" i="8"/>
  <c r="J35" i="6"/>
  <c r="N22" i="12"/>
  <c r="H22" i="12"/>
  <c r="H32" i="1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Edwards, Kathryn</author>
    <author>Lim, Elaine</author>
  </authors>
  <commentList>
    <comment ref="D7" authorId="0" shapeId="0" xr:uid="{796404DA-FBE7-43F2-B9AA-2DAB3424EF6F}">
      <text>
        <r>
          <rPr>
            <b/>
            <sz val="9"/>
            <color indexed="81"/>
            <rFont val="Tahoma"/>
            <family val="2"/>
          </rPr>
          <t xml:space="preserve">GAAP YTD Actual: </t>
        </r>
        <r>
          <rPr>
            <sz val="9"/>
            <color indexed="81"/>
            <rFont val="Tahoma"/>
            <family val="2"/>
          </rPr>
          <t>At Q2 and Q4 the values reported in this column should reconcile with the equivalent disclosures in the Syndicate Accounts, with a consistent methodology applied at Q1 and Q3</t>
        </r>
      </text>
    </comment>
    <comment ref="E7" authorId="0" shapeId="0" xr:uid="{A245F788-B91D-4235-A6BD-E612B5B1ABA9}">
      <text>
        <r>
          <rPr>
            <b/>
            <sz val="9"/>
            <color indexed="81"/>
            <rFont val="Tahoma"/>
            <family val="2"/>
          </rPr>
          <t xml:space="preserve">GAAP YTD Plan
</t>
        </r>
        <r>
          <rPr>
            <sz val="9"/>
            <color indexed="81"/>
            <rFont val="Tahoma"/>
            <family val="2"/>
          </rPr>
          <t>Should reflect the phased Plan, noting at Q4 that it will be equal to the GAAP FY Plan (Column I).
Should not be updated to reflect any Re-Forecasts.</t>
        </r>
      </text>
    </comment>
    <comment ref="H7" authorId="0" shapeId="0" xr:uid="{DA911815-E934-4C88-820C-D2EF98126ED6}">
      <text>
        <r>
          <rPr>
            <b/>
            <sz val="9"/>
            <color indexed="81"/>
            <rFont val="Tahoma"/>
            <family val="2"/>
          </rPr>
          <t xml:space="preserve">GAAP FY Re-Forecast: </t>
        </r>
        <r>
          <rPr>
            <sz val="9"/>
            <color indexed="81"/>
            <rFont val="Tahoma"/>
            <family val="2"/>
          </rPr>
          <t xml:space="preserve">Should always reflect the most recent re-forecast.
If a re-forecast has not been performed, then this column should equal the GAAP FY Plan (Column I).
</t>
        </r>
      </text>
    </comment>
    <comment ref="I7" authorId="0" shapeId="0" xr:uid="{18FED1BD-3743-49D0-AD87-7B9AE6692D95}">
      <text>
        <r>
          <rPr>
            <b/>
            <sz val="9"/>
            <color indexed="81"/>
            <rFont val="Tahoma"/>
            <family val="2"/>
          </rPr>
          <t xml:space="preserve">GAAP FY Plan: </t>
        </r>
        <r>
          <rPr>
            <sz val="9"/>
            <color indexed="81"/>
            <rFont val="Tahoma"/>
            <family val="2"/>
          </rPr>
          <t xml:space="preserve">The values in this column should not change after the plan is set in Q3 of the previous year. It is expected that the same values are reported each quarter.
</t>
        </r>
      </text>
    </comment>
    <comment ref="L7" authorId="1" shapeId="0" xr:uid="{D0D42350-9D0A-4C6F-8A86-880E06B10066}">
      <text>
        <r>
          <rPr>
            <b/>
            <sz val="9"/>
            <color theme="1"/>
            <rFont val="Tahoma"/>
            <family val="2"/>
          </rPr>
          <t>Upcoming Year GAAP FY Plan:</t>
        </r>
        <r>
          <rPr>
            <sz val="9"/>
            <color theme="1"/>
            <rFont val="Tahoma"/>
            <family val="2"/>
          </rPr>
          <t xml:space="preserve"> To be completed in Q3 and Q4 only.
Captures the upcoming full year plan (ie. in Q3 2024, complete plan for FY 2025).</t>
        </r>
      </text>
    </comment>
    <comment ref="B23" authorId="0" shapeId="0" xr:uid="{D25DB32A-07D5-4FA8-81F3-018DC1CC824A}">
      <text>
        <r>
          <rPr>
            <b/>
            <sz val="9"/>
            <color indexed="81"/>
            <rFont val="Tahoma"/>
            <family val="2"/>
          </rPr>
          <t>Adminstrative Expenses:</t>
        </r>
        <r>
          <rPr>
            <sz val="9"/>
            <color indexed="81"/>
            <rFont val="Tahoma"/>
            <family val="2"/>
          </rPr>
          <t xml:space="preserve"> Should be reported on a consistent basis with the 'administrative expenses' line reported in the Net Operating Expenses note disclosure in the Syndicate Accounts.
</t>
        </r>
      </text>
    </comment>
    <comment ref="B24" authorId="0" shapeId="0" xr:uid="{7E6413DB-7A8C-4F7F-A3EB-BCEDB4277025}">
      <text>
        <r>
          <rPr>
            <b/>
            <sz val="9"/>
            <color indexed="81"/>
            <rFont val="Tahoma"/>
            <family val="2"/>
          </rPr>
          <t xml:space="preserve">Acquisition Costs: </t>
        </r>
        <r>
          <rPr>
            <sz val="9"/>
            <color indexed="81"/>
            <rFont val="Tahoma"/>
            <family val="2"/>
          </rPr>
          <t>Should be reported on a consistent basis with the 'acquisition costs' line reported in the Net Operating Expenses note disclosure in the Syndicate Accounts.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Lim, Elaine</author>
  </authors>
  <commentList>
    <comment ref="F8" authorId="0" shapeId="0" xr:uid="{2FB6DA95-31A7-4AB7-AFF1-7A6F6FF40CB6}">
      <text>
        <r>
          <rPr>
            <b/>
            <sz val="9"/>
            <color indexed="81"/>
            <rFont val="Tahoma"/>
            <family val="2"/>
          </rPr>
          <t xml:space="preserve">Major Claims:  </t>
        </r>
        <r>
          <rPr>
            <sz val="9"/>
            <color indexed="81"/>
            <rFont val="Tahoma"/>
            <family val="2"/>
          </rPr>
          <t>Represents losses which have been given a catastrophe code by XCS in the current reporting year – ie codes issued since 1 January</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<sst xmlns="http://schemas.openxmlformats.org/spreadsheetml/2006/main" count="199" uniqueCount="147">
  <si>
    <t>Flash report template instructions (for information)</t>
  </si>
  <si>
    <t>This template is intended for use by Managing Agents to provide quarterly flash reporting of key financial information and other additional disclosures to Lloyd's.</t>
  </si>
  <si>
    <t>The key below shows you which cells are to be completed by Managing Agents, and which are auto-populated.</t>
  </si>
  <si>
    <t>Key</t>
  </si>
  <si>
    <t>Input cell</t>
  </si>
  <si>
    <t>Calculated cell</t>
  </si>
  <si>
    <r>
      <t xml:space="preserve">Data should be entered onto the 'KPIs (input)' and 'Additional Disclosures (input)' tabs. Data should be entered in </t>
    </r>
    <r>
      <rPr>
        <b/>
        <sz val="10"/>
        <color theme="1"/>
        <rFont val="Arial"/>
        <family val="2"/>
        <scheme val="minor"/>
      </rPr>
      <t>thousands</t>
    </r>
    <r>
      <rPr>
        <sz val="10"/>
        <color theme="1"/>
        <rFont val="Arial"/>
        <family val="2"/>
        <scheme val="minor"/>
      </rPr>
      <t>, and in the currency specified in the table below.</t>
    </r>
  </si>
  <si>
    <t>The 'Additional Disclosures (input)' tab includes validation checks back to the 'KPI (input)' tab, where appropriate.</t>
  </si>
  <si>
    <t>Template settings (to be completed)</t>
  </si>
  <si>
    <t>Syndicate Number:</t>
  </si>
  <si>
    <t xml:space="preserve"> Should be the four digit syndicate number</t>
  </si>
  <si>
    <t>Reporting Year:</t>
  </si>
  <si>
    <t xml:space="preserve"> Select from drop down menu</t>
  </si>
  <si>
    <t>Return Quarter:</t>
  </si>
  <si>
    <t>Q1</t>
  </si>
  <si>
    <t>Reporting Currency</t>
  </si>
  <si>
    <t>GBP</t>
  </si>
  <si>
    <t>Current Year FX Rate: (CCY to GBP)</t>
  </si>
  <si>
    <t xml:space="preserve"> Should be shown as CCY to GBP - ie. should be &lt;1.0 if USD
 eg. 1 USD = 0.77 GBP, therefore populate 0.77 as the FX rate</t>
  </si>
  <si>
    <t>Prior Year FX Rate: (CCY to GBP)</t>
  </si>
  <si>
    <t>Reference: Template Version Updates (Control)</t>
  </si>
  <si>
    <t>Date</t>
  </si>
  <si>
    <t>Purpose/Change implemented</t>
  </si>
  <si>
    <t>KPIs</t>
  </si>
  <si>
    <t>Q3 &amp; Q4 only</t>
  </si>
  <si>
    <t>GAAP YTD Actual</t>
  </si>
  <si>
    <t>GAAP YTD Plan</t>
  </si>
  <si>
    <r>
      <t xml:space="preserve">Variance
</t>
    </r>
    <r>
      <rPr>
        <sz val="10"/>
        <color theme="1"/>
        <rFont val="Arial"/>
        <family val="2"/>
      </rPr>
      <t>(Actual less Plan)</t>
    </r>
  </si>
  <si>
    <t>GAAP FY
Re-Forecast</t>
  </si>
  <si>
    <t>GAAP FY
Plan</t>
  </si>
  <si>
    <r>
      <t xml:space="preserve">Variance
</t>
    </r>
    <r>
      <rPr>
        <sz val="10"/>
        <color theme="1"/>
        <rFont val="Arial"/>
        <family val="2"/>
      </rPr>
      <t>(Re-Forecast less Plan)</t>
    </r>
  </si>
  <si>
    <t>Upcoming Year GAAP FY Plan</t>
  </si>
  <si>
    <t>Expected Signage</t>
  </si>
  <si>
    <t>Key Financial Information</t>
  </si>
  <si>
    <t>Gross Premium Written</t>
  </si>
  <si>
    <t>Positive</t>
  </si>
  <si>
    <t>Net Premium Written</t>
  </si>
  <si>
    <t xml:space="preserve">Underwriting Result </t>
  </si>
  <si>
    <t>Profit = Positive</t>
  </si>
  <si>
    <t>Investment Return</t>
  </si>
  <si>
    <t>Gain = Positive</t>
  </si>
  <si>
    <t>Profit/(Loss) Before Tax</t>
  </si>
  <si>
    <t>Key Performance Ratios</t>
  </si>
  <si>
    <t>Net Earned Premium</t>
  </si>
  <si>
    <t>Claims Incurred, Net of Reinsurance:</t>
  </si>
  <si>
    <t>- Attritional Claims</t>
  </si>
  <si>
    <t>Negative</t>
  </si>
  <si>
    <t>- Major Claims</t>
  </si>
  <si>
    <t>- Prior Year Strengthening / Releases</t>
  </si>
  <si>
    <t>Strengthening = Negative</t>
  </si>
  <si>
    <t>Administrative Expenses</t>
  </si>
  <si>
    <t>Acquisition Costs</t>
  </si>
  <si>
    <t>Net Loss Ratio</t>
  </si>
  <si>
    <t>- Attritional Claims Ratio</t>
  </si>
  <si>
    <t>- Major Claims Ratio</t>
  </si>
  <si>
    <t>- Prior Year Strengthening / Releases Ratio</t>
  </si>
  <si>
    <t>Net Expense Ratio</t>
  </si>
  <si>
    <t>Administrative Expenses Ratio</t>
  </si>
  <si>
    <t>Acquisition Costs Ratio</t>
  </si>
  <si>
    <t>Net Combined Ratio</t>
  </si>
  <si>
    <t>Additional Disclosures</t>
  </si>
  <si>
    <t>All figures are YTD Actual</t>
  </si>
  <si>
    <t>Net earned premium</t>
  </si>
  <si>
    <t>Attritional claims</t>
  </si>
  <si>
    <t>Major claims</t>
  </si>
  <si>
    <t>Prior year development</t>
  </si>
  <si>
    <t>Total net incurred claims</t>
  </si>
  <si>
    <t>Accident and health</t>
  </si>
  <si>
    <t>Marine, aviation, and transport</t>
  </si>
  <si>
    <t>Motor (third party liability)</t>
  </si>
  <si>
    <t>Motor (other classes)</t>
  </si>
  <si>
    <t>Fire and other damage to property</t>
  </si>
  <si>
    <t>Third party liability</t>
  </si>
  <si>
    <t>Credit and suretyship</t>
  </si>
  <si>
    <t>Legal expenses</t>
  </si>
  <si>
    <t>Assistance</t>
  </si>
  <si>
    <t>Miscellaneous</t>
  </si>
  <si>
    <t>Life</t>
  </si>
  <si>
    <t>Total Direct Insurance</t>
  </si>
  <si>
    <t>Reinsurance</t>
  </si>
  <si>
    <t>Total</t>
  </si>
  <si>
    <t>Third party liability, of which is:</t>
  </si>
  <si>
    <t>Energy</t>
  </si>
  <si>
    <t>Fire and other damage to property, of which is:</t>
  </si>
  <si>
    <t>Specialties</t>
  </si>
  <si>
    <t>Postitive</t>
  </si>
  <si>
    <t>Error checks (compare to KPIs tab) -&gt;</t>
  </si>
  <si>
    <t>year</t>
  </si>
  <si>
    <t>quarter</t>
  </si>
  <si>
    <t>Currency</t>
  </si>
  <si>
    <t>Q2</t>
  </si>
  <si>
    <t>USD</t>
  </si>
  <si>
    <t>Q3</t>
  </si>
  <si>
    <t>EUR</t>
  </si>
  <si>
    <t>Q4</t>
  </si>
  <si>
    <t>Syndicate_name</t>
  </si>
  <si>
    <t>Reporting_year</t>
  </si>
  <si>
    <t>Reporting_quarter</t>
  </si>
  <si>
    <t>Currency_to_GBP_conversion</t>
  </si>
  <si>
    <t>PY_currency_to_GBP_conversion</t>
  </si>
  <si>
    <t>Syndicate_account</t>
  </si>
  <si>
    <t>GAAP_Actual_YTD</t>
  </si>
  <si>
    <t>GAAP_Plan_YTD</t>
  </si>
  <si>
    <t>GAAP_FY_Re-Forecast</t>
  </si>
  <si>
    <t>GAAP_FY_Plan</t>
  </si>
  <si>
    <t>Upcoming_year_GAAP_FY_Plan</t>
  </si>
  <si>
    <t>CY_net_earned_premium</t>
  </si>
  <si>
    <t>CY_attritional_claims</t>
  </si>
  <si>
    <t>CY_major_claims</t>
  </si>
  <si>
    <t>CY_prior_year_development</t>
  </si>
  <si>
    <t>PY_net_earned_premium</t>
  </si>
  <si>
    <t>PY_attritional_claims</t>
  </si>
  <si>
    <t>PY_major_claims</t>
  </si>
  <si>
    <t>PY_prior_year_development</t>
  </si>
  <si>
    <t>Third party liability (energy)</t>
  </si>
  <si>
    <t>Fire and other damage (specialities)</t>
  </si>
  <si>
    <t>Fire and other damage (energy)</t>
  </si>
  <si>
    <t>Version from/to</t>
  </si>
  <si>
    <t>V2.0 &gt; V2.1</t>
  </si>
  <si>
    <t>Related Tab</t>
  </si>
  <si>
    <t>Cover</t>
  </si>
  <si>
    <t>Addition of Line 23: 'Prior year FX Rate: (CCY to GBP)'</t>
  </si>
  <si>
    <t>The version control table below shows updates to template when necessary.</t>
  </si>
  <si>
    <t>.</t>
  </si>
  <si>
    <t>V2.1 &gt; V2.2</t>
  </si>
  <si>
    <t>Contact details: (email address)</t>
  </si>
  <si>
    <t>Addition of contact details</t>
  </si>
  <si>
    <t>KPIs (input)</t>
  </si>
  <si>
    <t>Underwriting result changed from manual to calculated cell</t>
  </si>
  <si>
    <t>Lloyd’s Flash Report – Finance Director Declaration</t>
  </si>
  <si>
    <t>Responsibilities:</t>
  </si>
  <si>
    <t>The Financial Reporting requirements for Lloyd’s Syndicates specify the preparation and submission of a Flash Report quarterly, containing forecast information for key performance indicators (KPIs) and alternative performance measures (APMs) on a calendar year / GAAP basis.</t>
  </si>
  <si>
    <t>In preparing the Flash Reports submission, the Managing Agent acknowledges that the data submitted in the Flash Report:</t>
  </si>
  <si>
    <t>1) has been prepared in line with Version [X.X] of the Flash Report Instructions;</t>
  </si>
  <si>
    <t>2) is complete and accurate and has been subject to appropriate levels of internal review before submission to Lloyd’s; and</t>
  </si>
  <si>
    <t>3) where applicable, has been prepared using judgements and estimates that are reasonable and prudent.</t>
  </si>
  <si>
    <t>The Managing Agent recognises that the Flash Report submission will be used by Lloyd’s to support the preparation of market-wide commentary for use in financial reporting, analyst presentations, rating agency meetings, etc. Given the critical importance of this data, it is understood by the Managing Agent that the timeliness and quality of the Flash Report will be considered as part of the assessment of the Managing Agent’s capability and performance under Principle 10 (Governance, Risk Management and Reporting) of the Principles for doing business at Lloyd’s.</t>
  </si>
  <si>
    <t>Declaration:</t>
  </si>
  <si>
    <t>In respect of the above syndicate, I confirm that the Flash Report has been properly prepared in line with the responsibilities outlined above.</t>
  </si>
  <si>
    <t xml:space="preserve">Signed off by: </t>
  </si>
  <si>
    <t>Date:</t>
  </si>
  <si>
    <t>[Finance Director]</t>
  </si>
  <si>
    <t>V2.3 &gt; V2.2</t>
  </si>
  <si>
    <t>Decleration</t>
  </si>
  <si>
    <t>FD Declaration to be incorporated into the Flash Template</t>
  </si>
  <si>
    <t>Contact_Details</t>
  </si>
  <si>
    <t>Version 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</si>
</sst>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
    <numFmt numFmtId="166" formatCode="0.00%;\(0.00%\);\-;@"/>
    <numFmt numFmtId="167" formatCode="[$-F800]dddd\,\ mmmm\ dd\,\ yyyy"/>
  </numFmts>
  <fonts count="43" x14ac:knownFonts="1">
    <font>
      <sz val="11"/>
      <color theme="1"/>
      <name val="Arial"/>
      <family val="2"/>
      <scheme val="minor"/>
    </font>
    <font>
      <sz val="11"/>
      <color theme="1"/>
      <name val="Arial"/>
      <family val="2"/>
      <scheme val="minor"/>
    </font>
    <font>
      <b/>
      <sz val="10"/>
      <color theme="1"/>
      <name val="Arial"/>
      <family val="2"/>
    </font>
    <font>
      <b/>
      <sz val="10"/>
      <color rgb="FF000000"/>
      <name val="Arial"/>
      <family val="2"/>
    </font>
    <font>
      <sz val="10"/>
      <color rgb="FF000000"/>
      <name val="Arial"/>
      <family val="2"/>
    </font>
    <font>
      <sz val="10"/>
      <color theme="1"/>
      <name val="Arial"/>
      <family val="2"/>
    </font>
    <font>
      <b/>
      <sz val="11"/>
      <color rgb="FF0070C0"/>
      <name val="Arial"/>
      <family val="2"/>
      <scheme val="minor"/>
    </font>
    <font>
      <b/>
      <sz val="10"/>
      <color theme="0"/>
      <name val="Arial"/>
      <family val="2"/>
    </font>
    <font>
      <b/>
      <sz val="11"/>
      <color theme="1"/>
      <name val="Arial"/>
      <family val="2"/>
      <scheme val="minor"/>
    </font>
    <font>
      <sz val="10"/>
      <name val="Arial"/>
      <family val="2"/>
    </font>
    <font>
      <b/>
      <sz val="13"/>
      <color rgb="FFFFFFFF"/>
      <name val="Arial"/>
      <family val="2"/>
    </font>
    <font>
      <sz val="12"/>
      <color rgb="FF000000"/>
      <name val="Arial"/>
      <family val="2"/>
    </font>
    <font>
      <sz val="10"/>
      <color theme="1"/>
      <name val="Arial"/>
      <family val="2"/>
      <scheme val="minor"/>
    </font>
    <font>
      <b/>
      <sz val="10"/>
      <color theme="0"/>
      <name val="Arial"/>
      <family val="2"/>
      <scheme val="minor"/>
    </font>
    <font>
      <b/>
      <sz val="10"/>
      <color rgb="FFFFFFFF"/>
      <name val="Arial"/>
      <family val="2"/>
    </font>
    <font>
      <i/>
      <sz val="10"/>
      <color theme="1"/>
      <name val="Arial"/>
      <family val="2"/>
    </font>
    <font>
      <b/>
      <sz val="10"/>
      <name val="Arial"/>
      <family val="2"/>
    </font>
    <font>
      <b/>
      <sz val="14"/>
      <color rgb="FFFFFFFF"/>
      <name val="Arial"/>
      <family val="2"/>
    </font>
    <font>
      <b/>
      <sz val="24"/>
      <color theme="0"/>
      <name val="Arial"/>
      <family val="2"/>
      <scheme val="minor"/>
    </font>
    <font>
      <b/>
      <sz val="18"/>
      <name val="Arial"/>
      <family val="2"/>
    </font>
    <font>
      <i/>
      <sz val="10"/>
      <color rgb="FF000000"/>
      <name val="Arial"/>
      <family val="2"/>
    </font>
    <font>
      <sz val="10"/>
      <color theme="9"/>
      <name val="Arial"/>
      <family val="2"/>
    </font>
    <font>
      <b/>
      <sz val="10"/>
      <color theme="1"/>
      <name val="Arial"/>
      <family val="2"/>
      <scheme val="minor"/>
    </font>
    <font>
      <i/>
      <sz val="10"/>
      <color theme="1"/>
      <name val="Arial"/>
      <family val="2"/>
      <scheme val="minor"/>
    </font>
    <font>
      <b/>
      <sz val="9"/>
      <color indexed="81"/>
      <name val="Tahoma"/>
      <family val="2"/>
    </font>
    <font>
      <sz val="9"/>
      <color indexed="81"/>
      <name val="Tahoma"/>
      <family val="2"/>
    </font>
    <font>
      <i/>
      <sz val="11"/>
      <color theme="1"/>
      <name val="Arial"/>
      <family val="2"/>
      <scheme val="minor"/>
    </font>
    <font>
      <b/>
      <i/>
      <sz val="18"/>
      <name val="Arial"/>
      <family val="2"/>
    </font>
    <font>
      <b/>
      <i/>
      <sz val="10"/>
      <color theme="1"/>
      <name val="Arial"/>
      <family val="2"/>
    </font>
    <font>
      <b/>
      <i/>
      <sz val="10"/>
      <color rgb="FF000000"/>
      <name val="Arial"/>
      <family val="2"/>
    </font>
    <font>
      <b/>
      <i/>
      <sz val="10"/>
      <color rgb="FFFFFFFF"/>
      <name val="Arial"/>
      <family val="2"/>
    </font>
    <font>
      <i/>
      <strike/>
      <sz val="10"/>
      <color rgb="FFFF0000"/>
      <name val="Arial"/>
      <family val="2"/>
    </font>
    <font>
      <b/>
      <i/>
      <sz val="10"/>
      <color theme="1"/>
      <name val="Arial"/>
      <family val="2"/>
      <scheme val="minor"/>
    </font>
    <font>
      <b/>
      <sz val="9"/>
      <color theme="1"/>
      <name val="Tahoma"/>
      <family val="2"/>
    </font>
    <font>
      <sz val="9"/>
      <color theme="1"/>
      <name val="Tahoma"/>
      <family val="2"/>
    </font>
    <font>
      <sz val="10"/>
      <color rgb="FF000000"/>
      <name val="Arial"/>
      <family val="2"/>
      <scheme val="minor"/>
    </font>
    <font>
      <sz val="14"/>
      <color rgb="FF000000"/>
      <name val="Times New Roman"/>
      <family val="1"/>
    </font>
    <font>
      <b/>
      <sz val="14"/>
      <color rgb="FF000000"/>
      <name val="Times New Roman"/>
      <family val="1"/>
    </font>
    <font>
      <sz val="11"/>
      <color theme="1"/>
      <name val="Times New Roman"/>
      <family val="1"/>
    </font>
    <font>
      <sz val="14"/>
      <color theme="1"/>
      <name val="Times New Roman"/>
      <family val="1"/>
    </font>
    <font>
      <i/>
      <sz val="14"/>
      <color theme="1"/>
      <name val="Times New Roman"/>
      <family val="1"/>
    </font>
    <font>
      <b/>
      <sz val="14"/>
      <color theme="0"/>
      <name val="Times New Roman"/>
      <family val="1"/>
    </font>
    <font>
      <sz val="11"/>
      <color rgb="FF000000"/>
      <name val="Arial"/>
      <family val="2"/>
      <scheme val="minor"/>
    </font>
  </fonts>
  <fills count="12">
    <fill>
      <patternFill patternType="none"/>
    </fill>
    <fill>
      <patternFill patternType="gray125"/>
    </fill>
    <fill>
      <patternFill patternType="solid">
        <fgColor rgb="FF0021A4"/>
        <bgColor indexed="64"/>
      </patternFill>
    </fill>
    <fill>
      <patternFill patternType="solid">
        <fgColor theme="1"/>
        <bgColor rgb="FF000000"/>
      </patternFill>
    </fill>
    <fill>
      <patternFill patternType="solid">
        <fgColor theme="1"/>
        <bgColor indexed="64"/>
      </patternFill>
    </fill>
    <fill>
      <patternFill patternType="solid">
        <fgColor theme="4"/>
        <bgColor rgb="FF000000"/>
      </patternFill>
    </fill>
    <fill>
      <patternFill patternType="solid">
        <fgColor theme="4"/>
        <bgColor indexed="64"/>
      </patternFill>
    </fill>
    <fill>
      <patternFill patternType="solid">
        <fgColor rgb="FFBBDBFF"/>
        <bgColor indexed="64"/>
      </patternFill>
    </fill>
    <fill>
      <patternFill patternType="solid">
        <fgColor theme="3" tint="0.59999389629810485"/>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3" tint="0.79998168889431442"/>
        <bgColor indexed="64"/>
      </patternFill>
    </fill>
  </fills>
  <borders count="21">
    <border>
      <left/>
      <right/>
      <top/>
      <bottom/>
      <diagonal/>
    </border>
    <border>
      <left/>
      <right/>
      <top/>
      <bottom style="thin">
        <color indexed="64"/>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0691854609822"/>
      </left>
      <right style="thin">
        <color theme="0" tint="-0.14990691854609822"/>
      </right>
      <top style="thin">
        <color theme="0" tint="-0.14990691854609822"/>
      </top>
      <bottom style="thin">
        <color theme="0" tint="-0.14990691854609822"/>
      </bottom>
      <diagonal/>
    </border>
    <border>
      <left style="thin">
        <color theme="0" tint="-0.14996795556505021"/>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3743705557422"/>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ck">
        <color theme="0"/>
      </right>
      <top style="thin">
        <color theme="0" tint="-0.14993743705557422"/>
      </top>
      <bottom style="thin">
        <color theme="0" tint="-0.14996795556505021"/>
      </bottom>
      <diagonal/>
    </border>
    <border>
      <left style="thin">
        <color theme="0" tint="-0.14996795556505021"/>
      </left>
      <right style="thick">
        <color theme="0"/>
      </right>
      <top style="thin">
        <color theme="0" tint="-0.14996795556505021"/>
      </top>
      <bottom style="thin">
        <color theme="0" tint="-0.14996795556505021"/>
      </bottom>
      <diagonal/>
    </border>
    <border>
      <left/>
      <right style="thick">
        <color theme="0"/>
      </right>
      <top/>
      <bottom/>
      <diagonal/>
    </border>
    <border>
      <left style="thin">
        <color theme="0" tint="-0.14996795556505021"/>
      </left>
      <right/>
      <top/>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tint="-0.14993743705557422"/>
      </left>
      <right/>
      <top style="thin">
        <color theme="0" tint="-0.14993743705557422"/>
      </top>
      <bottom style="thin">
        <color theme="0" tint="-0.14996795556505021"/>
      </bottom>
      <diagonal/>
    </border>
    <border>
      <left/>
      <right/>
      <top style="thin">
        <color theme="0" tint="-0.14993743705557422"/>
      </top>
      <bottom style="thin">
        <color theme="0" tint="-0.14996795556505021"/>
      </bottom>
      <diagonal/>
    </border>
    <border>
      <left style="thin">
        <color theme="0" tint="-0.14993743705557422"/>
      </left>
      <right/>
      <top style="thin">
        <color theme="0" tint="-0.14993743705557422"/>
      </top>
      <bottom/>
      <diagonal/>
    </border>
  </borders>
  <cellStyleXfs count="3">
    <xf numFmtId="0" fontId="0" fillId="0" borderId="0"/>
    <xf numFmtId="9" fontId="1" fillId="0" borderId="0" applyFont="0" applyFill="0" applyBorder="0" applyAlignment="0" applyProtection="0"/>
    <xf numFmtId="0" fontId="9" fillId="0" borderId="0"/>
  </cellStyleXfs>
  <cellXfs count="149">
    <xf numFmtId="0" fontId="0" fillId="0" borderId="0" xfId="0"/>
    <xf numFmtId="0" fontId="6" fillId="0" borderId="0" xfId="0" applyFont="1"/>
    <xf numFmtId="0" fontId="3" fillId="0" borderId="0" xfId="0" applyFont="1" applyAlignment="1">
      <alignment horizontal="center" vertical="center" wrapText="1"/>
    </xf>
    <xf numFmtId="0" fontId="0" fillId="0" borderId="1" xfId="0" applyBorder="1"/>
    <xf numFmtId="0" fontId="3" fillId="0" borderId="1" xfId="0" applyFont="1" applyBorder="1" applyAlignment="1">
      <alignment horizontal="right" vertical="center"/>
    </xf>
    <xf numFmtId="0" fontId="8" fillId="0" borderId="0" xfId="0" applyFont="1"/>
    <xf numFmtId="0" fontId="4" fillId="0" borderId="0" xfId="0" applyFont="1" applyAlignment="1">
      <alignment horizontal="right" vertical="center" wrapText="1"/>
    </xf>
    <xf numFmtId="0" fontId="4" fillId="0" borderId="0" xfId="0" applyFont="1" applyAlignment="1">
      <alignment vertical="center" wrapText="1"/>
    </xf>
    <xf numFmtId="0" fontId="11" fillId="0" borderId="0" xfId="0" applyFont="1"/>
    <xf numFmtId="0" fontId="11" fillId="0" borderId="0" xfId="0" applyFont="1" applyAlignment="1">
      <alignment horizontal="left" wrapText="1"/>
    </xf>
    <xf numFmtId="0" fontId="0" fillId="4" borderId="0" xfId="0" applyFill="1"/>
    <xf numFmtId="0" fontId="10" fillId="0" borderId="0" xfId="0" applyFont="1"/>
    <xf numFmtId="0" fontId="13" fillId="4" borderId="0" xfId="0" applyFont="1" applyFill="1" applyAlignment="1">
      <alignment vertical="center"/>
    </xf>
    <xf numFmtId="0" fontId="12" fillId="4" borderId="0" xfId="0" applyFont="1" applyFill="1" applyAlignment="1">
      <alignment vertical="center"/>
    </xf>
    <xf numFmtId="0" fontId="12" fillId="0" borderId="0" xfId="0" applyFont="1" applyAlignment="1">
      <alignment vertical="center"/>
    </xf>
    <xf numFmtId="0" fontId="4" fillId="0" borderId="0" xfId="0" applyFont="1" applyAlignment="1">
      <alignment vertical="center"/>
    </xf>
    <xf numFmtId="0" fontId="4" fillId="0" borderId="0" xfId="0" applyFont="1" applyAlignment="1">
      <alignment horizontal="left" vertical="center" wrapText="1"/>
    </xf>
    <xf numFmtId="0" fontId="3" fillId="0" borderId="3" xfId="0" applyFont="1" applyBorder="1" applyAlignment="1">
      <alignment horizontal="center" vertical="center" wrapText="1"/>
    </xf>
    <xf numFmtId="0" fontId="16" fillId="0" borderId="2" xfId="0" applyFont="1" applyBorder="1" applyAlignment="1">
      <alignment vertical="center"/>
    </xf>
    <xf numFmtId="0" fontId="14" fillId="3" borderId="0" xfId="0" applyFont="1" applyFill="1" applyAlignment="1">
      <alignment vertical="center"/>
    </xf>
    <xf numFmtId="0" fontId="17" fillId="5" borderId="4" xfId="0" applyFont="1" applyFill="1" applyBorder="1" applyAlignment="1">
      <alignment vertical="center"/>
    </xf>
    <xf numFmtId="0" fontId="14" fillId="5" borderId="5" xfId="0" applyFont="1" applyFill="1" applyBorder="1" applyAlignment="1">
      <alignment vertical="center"/>
    </xf>
    <xf numFmtId="0" fontId="14" fillId="5" borderId="6" xfId="0" applyFont="1" applyFill="1" applyBorder="1" applyAlignment="1">
      <alignment vertical="center"/>
    </xf>
    <xf numFmtId="0" fontId="18" fillId="4" borderId="0" xfId="0" applyFont="1" applyFill="1" applyAlignment="1">
      <alignment vertical="center"/>
    </xf>
    <xf numFmtId="0" fontId="19" fillId="0" borderId="0" xfId="0" applyFont="1" applyAlignment="1">
      <alignment vertical="center"/>
    </xf>
    <xf numFmtId="0" fontId="19" fillId="0" borderId="1" xfId="0" applyFont="1" applyBorder="1" applyAlignment="1">
      <alignment vertical="center"/>
    </xf>
    <xf numFmtId="0" fontId="19" fillId="0" borderId="1" xfId="0" applyFont="1" applyBorder="1" applyAlignment="1">
      <alignment horizontal="right" vertical="center"/>
    </xf>
    <xf numFmtId="0" fontId="7" fillId="2" borderId="2" xfId="0" applyFont="1" applyFill="1" applyBorder="1" applyAlignment="1">
      <alignment vertical="center"/>
    </xf>
    <xf numFmtId="0" fontId="5" fillId="0" borderId="2" xfId="0" applyFont="1" applyBorder="1" applyAlignment="1">
      <alignment vertical="center" wrapText="1"/>
    </xf>
    <xf numFmtId="0" fontId="4" fillId="0" borderId="2" xfId="0" applyFont="1" applyBorder="1" applyAlignment="1">
      <alignment vertical="center" wrapText="1"/>
    </xf>
    <xf numFmtId="0" fontId="3" fillId="2" borderId="2" xfId="0" applyFont="1" applyFill="1" applyBorder="1" applyAlignment="1">
      <alignment vertical="center"/>
    </xf>
    <xf numFmtId="0" fontId="7" fillId="2" borderId="2" xfId="0" applyFont="1" applyFill="1" applyBorder="1" applyAlignment="1">
      <alignment vertical="center" wrapText="1"/>
    </xf>
    <xf numFmtId="0" fontId="5" fillId="0" borderId="2" xfId="0" quotePrefix="1" applyFont="1" applyBorder="1" applyAlignment="1">
      <alignment horizontal="left" vertical="center" wrapText="1" indent="1"/>
    </xf>
    <xf numFmtId="0" fontId="3" fillId="2" borderId="2" xfId="0" applyFont="1" applyFill="1" applyBorder="1" applyAlignment="1">
      <alignment vertical="center" wrapText="1"/>
    </xf>
    <xf numFmtId="0" fontId="2" fillId="0" borderId="2" xfId="0" applyFont="1" applyBorder="1" applyAlignment="1">
      <alignment vertical="center" wrapText="1"/>
    </xf>
    <xf numFmtId="0" fontId="4" fillId="0" borderId="2" xfId="0" applyFont="1" applyBorder="1" applyAlignment="1">
      <alignment horizontal="left" vertical="center" wrapText="1" indent="1"/>
    </xf>
    <xf numFmtId="0" fontId="4" fillId="0" borderId="2" xfId="0" quotePrefix="1" applyFont="1" applyBorder="1" applyAlignment="1">
      <alignment horizontal="left" vertical="center" wrapText="1" indent="1"/>
    </xf>
    <xf numFmtId="0" fontId="12" fillId="0" borderId="0" xfId="0" applyFont="1"/>
    <xf numFmtId="0" fontId="15" fillId="7" borderId="3" xfId="0" applyFont="1" applyFill="1" applyBorder="1" applyAlignment="1">
      <alignment horizontal="center" vertical="center"/>
    </xf>
    <xf numFmtId="164" fontId="5" fillId="7" borderId="2" xfId="0" applyNumberFormat="1" applyFont="1" applyFill="1" applyBorder="1" applyAlignment="1" applyProtection="1">
      <alignment horizontal="center" vertical="center"/>
      <protection locked="0"/>
    </xf>
    <xf numFmtId="0" fontId="5" fillId="7" borderId="2" xfId="0" applyFont="1" applyFill="1" applyBorder="1" applyAlignment="1" applyProtection="1">
      <alignment horizontal="center" vertical="center"/>
      <protection locked="0"/>
    </xf>
    <xf numFmtId="2" fontId="5" fillId="7" borderId="2" xfId="0" applyNumberFormat="1" applyFont="1" applyFill="1" applyBorder="1" applyAlignment="1" applyProtection="1">
      <alignment horizontal="center" vertical="center"/>
      <protection locked="0"/>
    </xf>
    <xf numFmtId="0" fontId="15" fillId="8" borderId="3" xfId="0" applyFont="1" applyFill="1" applyBorder="1" applyAlignment="1">
      <alignment horizontal="center" vertical="center"/>
    </xf>
    <xf numFmtId="165" fontId="5" fillId="7" borderId="2" xfId="0" applyNumberFormat="1" applyFont="1" applyFill="1" applyBorder="1" applyAlignment="1" applyProtection="1">
      <alignment vertical="center" wrapText="1"/>
      <protection locked="0"/>
    </xf>
    <xf numFmtId="165" fontId="5" fillId="7" borderId="2" xfId="0" applyNumberFormat="1" applyFont="1" applyFill="1" applyBorder="1" applyAlignment="1" applyProtection="1">
      <alignment horizontal="right" vertical="center" wrapText="1"/>
      <protection locked="0"/>
    </xf>
    <xf numFmtId="165" fontId="5" fillId="8" borderId="2" xfId="0" applyNumberFormat="1" applyFont="1" applyFill="1" applyBorder="1" applyAlignment="1">
      <alignment horizontal="right" vertical="center" wrapText="1"/>
    </xf>
    <xf numFmtId="165" fontId="0" fillId="0" borderId="0" xfId="0" applyNumberFormat="1"/>
    <xf numFmtId="165" fontId="4" fillId="7" borderId="2" xfId="0" applyNumberFormat="1" applyFont="1" applyFill="1" applyBorder="1" applyAlignment="1" applyProtection="1">
      <alignment vertical="center" wrapText="1"/>
      <protection locked="0"/>
    </xf>
    <xf numFmtId="165" fontId="4" fillId="7" borderId="2" xfId="0" applyNumberFormat="1" applyFont="1" applyFill="1" applyBorder="1" applyAlignment="1" applyProtection="1">
      <alignment horizontal="right" vertical="center" wrapText="1"/>
      <protection locked="0"/>
    </xf>
    <xf numFmtId="166" fontId="3" fillId="8" borderId="2" xfId="1" applyNumberFormat="1" applyFont="1" applyFill="1" applyBorder="1" applyAlignment="1">
      <alignment horizontal="right" vertical="center" wrapText="1"/>
    </xf>
    <xf numFmtId="166" fontId="0" fillId="0" borderId="0" xfId="0" applyNumberFormat="1"/>
    <xf numFmtId="166" fontId="4" fillId="8" borderId="2" xfId="1" applyNumberFormat="1" applyFont="1" applyFill="1" applyBorder="1" applyAlignment="1">
      <alignment horizontal="right" vertical="center" wrapText="1"/>
    </xf>
    <xf numFmtId="0" fontId="5" fillId="0" borderId="2" xfId="0" applyFont="1" applyBorder="1" applyAlignment="1">
      <alignment horizontal="left" vertical="center" wrapText="1" indent="1"/>
    </xf>
    <xf numFmtId="0" fontId="3" fillId="0" borderId="2" xfId="0" applyFont="1" applyBorder="1" applyAlignment="1">
      <alignment vertical="center" wrapText="1"/>
    </xf>
    <xf numFmtId="165" fontId="2" fillId="8" borderId="2" xfId="0" applyNumberFormat="1" applyFont="1" applyFill="1" applyBorder="1" applyAlignment="1">
      <alignment horizontal="right" vertical="center" wrapText="1"/>
    </xf>
    <xf numFmtId="0" fontId="20" fillId="0" borderId="0" xfId="0" applyFont="1" applyAlignment="1">
      <alignment horizontal="right" vertical="center" wrapText="1"/>
    </xf>
    <xf numFmtId="0" fontId="21" fillId="0" borderId="0" xfId="0" applyFont="1" applyAlignment="1">
      <alignment vertical="center" wrapText="1"/>
    </xf>
    <xf numFmtId="0" fontId="4" fillId="0" borderId="0" xfId="0" applyFont="1" applyAlignment="1">
      <alignment horizontal="left" vertical="center"/>
    </xf>
    <xf numFmtId="0" fontId="13" fillId="4" borderId="0" xfId="0" applyFont="1" applyFill="1" applyAlignment="1">
      <alignment horizontal="right" vertical="center"/>
    </xf>
    <xf numFmtId="0" fontId="23" fillId="0" borderId="0" xfId="0" applyFont="1" applyAlignment="1">
      <alignment vertical="center"/>
    </xf>
    <xf numFmtId="165" fontId="5" fillId="7" borderId="6" xfId="0" applyNumberFormat="1" applyFont="1" applyFill="1" applyBorder="1" applyAlignment="1" applyProtection="1">
      <alignment vertical="center" wrapText="1"/>
      <protection locked="0"/>
    </xf>
    <xf numFmtId="165" fontId="4" fillId="7" borderId="6" xfId="0" applyNumberFormat="1" applyFont="1" applyFill="1" applyBorder="1" applyAlignment="1" applyProtection="1">
      <alignment vertical="center" wrapText="1"/>
      <protection locked="0"/>
    </xf>
    <xf numFmtId="165" fontId="5" fillId="8" borderId="6" xfId="0" applyNumberFormat="1" applyFont="1" applyFill="1" applyBorder="1" applyAlignment="1">
      <alignment horizontal="right" vertical="center" wrapText="1"/>
    </xf>
    <xf numFmtId="165" fontId="2" fillId="8" borderId="6" xfId="0" applyNumberFormat="1" applyFont="1" applyFill="1" applyBorder="1" applyAlignment="1">
      <alignment horizontal="right" vertical="center" wrapText="1"/>
    </xf>
    <xf numFmtId="165" fontId="5" fillId="7" borderId="14" xfId="0" applyNumberFormat="1" applyFont="1" applyFill="1" applyBorder="1" applyAlignment="1" applyProtection="1">
      <alignment vertical="center" wrapText="1"/>
      <protection locked="0"/>
    </xf>
    <xf numFmtId="165" fontId="4" fillId="7" borderId="14" xfId="0" applyNumberFormat="1" applyFont="1" applyFill="1" applyBorder="1" applyAlignment="1" applyProtection="1">
      <alignment vertical="center" wrapText="1"/>
      <protection locked="0"/>
    </xf>
    <xf numFmtId="165" fontId="5" fillId="8" borderId="14" xfId="0" applyNumberFormat="1" applyFont="1" applyFill="1" applyBorder="1" applyAlignment="1">
      <alignment horizontal="right" vertical="center" wrapText="1"/>
    </xf>
    <xf numFmtId="165" fontId="2" fillId="8" borderId="14" xfId="0" applyNumberFormat="1" applyFont="1" applyFill="1" applyBorder="1" applyAlignment="1">
      <alignment horizontal="right" vertical="center" wrapText="1"/>
    </xf>
    <xf numFmtId="0" fontId="4" fillId="0" borderId="15" xfId="0" applyFont="1" applyBorder="1" applyAlignment="1">
      <alignment vertical="center" wrapText="1"/>
    </xf>
    <xf numFmtId="0" fontId="21" fillId="0" borderId="15" xfId="0" applyFont="1" applyBorder="1" applyAlignment="1">
      <alignment vertical="center" wrapText="1"/>
    </xf>
    <xf numFmtId="0" fontId="7" fillId="6" borderId="13" xfId="0" applyFont="1" applyFill="1" applyBorder="1" applyAlignment="1">
      <alignment horizontal="center" vertical="center" wrapText="1"/>
    </xf>
    <xf numFmtId="0" fontId="7" fillId="6" borderId="12" xfId="0" applyFont="1" applyFill="1" applyBorder="1" applyAlignment="1">
      <alignment horizontal="center" vertical="center" wrapText="1"/>
    </xf>
    <xf numFmtId="0" fontId="7" fillId="6" borderId="7" xfId="0" applyFont="1" applyFill="1" applyBorder="1" applyAlignment="1">
      <alignment horizontal="center" vertical="center" wrapText="1"/>
    </xf>
    <xf numFmtId="0" fontId="0" fillId="0" borderId="0" xfId="0" applyAlignment="1">
      <alignment horizontal="center"/>
    </xf>
    <xf numFmtId="0" fontId="19" fillId="0" borderId="0" xfId="0" applyFont="1" applyAlignment="1">
      <alignment horizontal="right" vertical="center"/>
    </xf>
    <xf numFmtId="0" fontId="2" fillId="0" borderId="0" xfId="0" applyFont="1" applyAlignment="1">
      <alignment horizontal="center" vertical="center" wrapText="1"/>
    </xf>
    <xf numFmtId="0" fontId="3" fillId="0" borderId="0" xfId="0" applyFont="1" applyAlignment="1">
      <alignment vertical="center"/>
    </xf>
    <xf numFmtId="165" fontId="5" fillId="0" borderId="0" xfId="0" applyNumberFormat="1" applyFont="1" applyAlignment="1">
      <alignment horizontal="right" vertical="center" wrapText="1"/>
    </xf>
    <xf numFmtId="0" fontId="3" fillId="0" borderId="0" xfId="0" applyFont="1" applyAlignment="1">
      <alignment vertical="center" wrapText="1"/>
    </xf>
    <xf numFmtId="166" fontId="3" fillId="0" borderId="0" xfId="1" applyNumberFormat="1" applyFont="1" applyFill="1" applyBorder="1" applyAlignment="1">
      <alignment horizontal="right" vertical="center" wrapText="1"/>
    </xf>
    <xf numFmtId="166" fontId="4" fillId="0" borderId="0" xfId="1" applyNumberFormat="1" applyFont="1" applyFill="1" applyBorder="1" applyAlignment="1">
      <alignment horizontal="right" vertical="center" wrapText="1"/>
    </xf>
    <xf numFmtId="0" fontId="14" fillId="0" borderId="0" xfId="0" applyFont="1" applyAlignment="1">
      <alignment vertical="center"/>
    </xf>
    <xf numFmtId="0" fontId="26" fillId="0" borderId="0" xfId="0" applyFont="1" applyAlignment="1">
      <alignment horizontal="left"/>
    </xf>
    <xf numFmtId="0" fontId="27" fillId="0" borderId="0" xfId="0" applyFont="1" applyAlignment="1">
      <alignment horizontal="left" vertical="center"/>
    </xf>
    <xf numFmtId="0" fontId="29" fillId="0" borderId="0" xfId="0" applyFont="1" applyAlignment="1">
      <alignment horizontal="left" vertical="center"/>
    </xf>
    <xf numFmtId="165" fontId="15" fillId="0" borderId="0" xfId="0" applyNumberFormat="1" applyFont="1" applyAlignment="1">
      <alignment horizontal="left" vertical="center" wrapText="1"/>
    </xf>
    <xf numFmtId="0" fontId="20" fillId="0" borderId="0" xfId="0" applyFont="1" applyAlignment="1">
      <alignment horizontal="left" vertical="center" wrapText="1"/>
    </xf>
    <xf numFmtId="0" fontId="29" fillId="0" borderId="0" xfId="0" applyFont="1" applyAlignment="1">
      <alignment horizontal="left" vertical="center" wrapText="1"/>
    </xf>
    <xf numFmtId="166" fontId="29" fillId="0" borderId="0" xfId="1" applyNumberFormat="1" applyFont="1" applyFill="1" applyBorder="1" applyAlignment="1">
      <alignment horizontal="left" vertical="center" wrapText="1"/>
    </xf>
    <xf numFmtId="166" fontId="20" fillId="0" borderId="0" xfId="1" applyNumberFormat="1" applyFont="1" applyFill="1" applyBorder="1" applyAlignment="1">
      <alignment horizontal="left" vertical="center" wrapText="1"/>
    </xf>
    <xf numFmtId="166" fontId="26" fillId="0" borderId="0" xfId="0" applyNumberFormat="1" applyFont="1" applyAlignment="1">
      <alignment horizontal="left"/>
    </xf>
    <xf numFmtId="0" fontId="30" fillId="0" borderId="0" xfId="0" applyFont="1" applyAlignment="1">
      <alignment horizontal="left" vertical="center"/>
    </xf>
    <xf numFmtId="0" fontId="21" fillId="0" borderId="0" xfId="0" applyFont="1" applyAlignment="1">
      <alignment horizontal="right" vertical="center" wrapText="1"/>
    </xf>
    <xf numFmtId="0" fontId="28" fillId="0" borderId="0" xfId="0" applyFont="1" applyAlignment="1">
      <alignment horizontal="right" wrapText="1"/>
    </xf>
    <xf numFmtId="0" fontId="23" fillId="0" borderId="0" xfId="0" applyFont="1" applyAlignment="1">
      <alignment horizontal="right"/>
    </xf>
    <xf numFmtId="165" fontId="15" fillId="0" borderId="0" xfId="0" applyNumberFormat="1" applyFont="1" applyAlignment="1">
      <alignment horizontal="right" wrapText="1"/>
    </xf>
    <xf numFmtId="0" fontId="23" fillId="0" borderId="0" xfId="0" applyFont="1" applyAlignment="1">
      <alignment horizontal="right" wrapText="1"/>
    </xf>
    <xf numFmtId="165" fontId="31" fillId="0" borderId="0" xfId="0" applyNumberFormat="1" applyFont="1" applyAlignment="1">
      <alignment horizontal="left" vertical="center" wrapText="1"/>
    </xf>
    <xf numFmtId="0" fontId="32" fillId="0" borderId="0" xfId="0" applyFont="1" applyAlignment="1">
      <alignment horizontal="right"/>
    </xf>
    <xf numFmtId="0" fontId="23" fillId="0" borderId="0" xfId="0" applyFont="1" applyAlignment="1">
      <alignment horizontal="center"/>
    </xf>
    <xf numFmtId="166" fontId="2" fillId="8" borderId="2" xfId="1" applyNumberFormat="1" applyFont="1" applyFill="1" applyBorder="1" applyAlignment="1">
      <alignment vertical="center" wrapText="1"/>
    </xf>
    <xf numFmtId="166" fontId="4" fillId="8" borderId="2" xfId="1" applyNumberFormat="1" applyFont="1" applyFill="1" applyBorder="1" applyAlignment="1">
      <alignment vertical="center" wrapText="1"/>
    </xf>
    <xf numFmtId="0" fontId="35" fillId="0" borderId="0" xfId="0" applyFont="1" applyAlignment="1">
      <alignment vertical="center"/>
    </xf>
    <xf numFmtId="0" fontId="13" fillId="6" borderId="17" xfId="0" applyFont="1" applyFill="1" applyBorder="1" applyAlignment="1">
      <alignment vertical="center"/>
    </xf>
    <xf numFmtId="0" fontId="13" fillId="6" borderId="20" xfId="0" applyFont="1" applyFill="1" applyBorder="1" applyAlignment="1">
      <alignment vertical="center"/>
    </xf>
    <xf numFmtId="0" fontId="13" fillId="6" borderId="18" xfId="0" applyFont="1" applyFill="1" applyBorder="1" applyAlignment="1">
      <alignment vertical="center"/>
    </xf>
    <xf numFmtId="0" fontId="13" fillId="6" borderId="19" xfId="0" applyFont="1" applyFill="1" applyBorder="1" applyAlignment="1">
      <alignment vertical="center"/>
    </xf>
    <xf numFmtId="167" fontId="5" fillId="9" borderId="2" xfId="0" applyNumberFormat="1" applyFont="1" applyFill="1" applyBorder="1" applyAlignment="1">
      <alignment horizontal="left" vertical="center"/>
    </xf>
    <xf numFmtId="164" fontId="5" fillId="9" borderId="2" xfId="0" applyNumberFormat="1" applyFont="1" applyFill="1" applyBorder="1" applyAlignment="1">
      <alignment horizontal="left" vertical="center"/>
    </xf>
    <xf numFmtId="164" fontId="5" fillId="9" borderId="4" xfId="0" applyNumberFormat="1" applyFont="1" applyFill="1" applyBorder="1" applyAlignment="1">
      <alignment horizontal="left" vertical="center"/>
    </xf>
    <xf numFmtId="0" fontId="16" fillId="0" borderId="0" xfId="0" applyFont="1" applyAlignment="1">
      <alignment vertical="center"/>
    </xf>
    <xf numFmtId="0" fontId="23" fillId="0" borderId="0" xfId="0" applyFont="1" applyAlignment="1">
      <alignment horizontal="left" vertical="center" wrapText="1"/>
    </xf>
    <xf numFmtId="0" fontId="0" fillId="11" borderId="0" xfId="0" applyFill="1"/>
    <xf numFmtId="0" fontId="40" fillId="11" borderId="0" xfId="0" applyFont="1" applyFill="1"/>
    <xf numFmtId="0" fontId="38" fillId="11" borderId="0" xfId="0" applyFont="1" applyFill="1"/>
    <xf numFmtId="0" fontId="39" fillId="11" borderId="0" xfId="0" applyFont="1" applyFill="1"/>
    <xf numFmtId="0" fontId="37" fillId="11" borderId="0" xfId="0" applyFont="1" applyFill="1" applyAlignment="1">
      <alignment horizontal="left" vertical="center" wrapText="1"/>
    </xf>
    <xf numFmtId="0" fontId="0" fillId="11" borderId="0" xfId="0" applyFill="1" applyAlignment="1">
      <alignment horizontal="left"/>
    </xf>
    <xf numFmtId="0" fontId="0" fillId="10" borderId="0" xfId="0" applyFill="1" applyProtection="1">
      <protection locked="0"/>
    </xf>
    <xf numFmtId="165" fontId="5" fillId="8" borderId="11" xfId="0" applyNumberFormat="1" applyFont="1" applyFill="1" applyBorder="1" applyAlignment="1">
      <alignment horizontal="right" vertical="center" wrapText="1"/>
    </xf>
    <xf numFmtId="0" fontId="7" fillId="0" borderId="0" xfId="0" applyFont="1" applyAlignment="1">
      <alignment vertical="center" wrapText="1"/>
    </xf>
    <xf numFmtId="165" fontId="5" fillId="0" borderId="0" xfId="0" applyNumberFormat="1" applyFont="1" applyAlignment="1">
      <alignment vertical="center" wrapText="1"/>
    </xf>
    <xf numFmtId="0" fontId="5" fillId="0" borderId="0" xfId="0" applyFont="1" applyAlignment="1">
      <alignment vertical="center" wrapText="1"/>
    </xf>
    <xf numFmtId="0" fontId="5" fillId="0" borderId="0" xfId="0" quotePrefix="1" applyFont="1" applyAlignment="1">
      <alignment vertical="center" wrapText="1"/>
    </xf>
    <xf numFmtId="0" fontId="2" fillId="0" borderId="0" xfId="0" applyFont="1" applyAlignment="1">
      <alignment vertical="center" wrapText="1"/>
    </xf>
    <xf numFmtId="0" fontId="4" fillId="0" borderId="0" xfId="0" quotePrefix="1" applyFont="1" applyAlignment="1">
      <alignment horizontal="left" vertical="center" wrapText="1" indent="1"/>
    </xf>
    <xf numFmtId="0" fontId="4" fillId="0" borderId="0" xfId="0" quotePrefix="1" applyFont="1" applyAlignment="1">
      <alignment vertical="center" wrapText="1"/>
    </xf>
    <xf numFmtId="0" fontId="4" fillId="0" borderId="0" xfId="0" applyFont="1" applyAlignment="1">
      <alignment horizontal="left" vertical="center" wrapText="1" indent="1"/>
    </xf>
    <xf numFmtId="0" fontId="42" fillId="0" borderId="0" xfId="0" applyFont="1"/>
    <xf numFmtId="2" fontId="5" fillId="7" borderId="2" xfId="0" quotePrefix="1" applyNumberFormat="1" applyFont="1" applyFill="1" applyBorder="1" applyAlignment="1" applyProtection="1">
      <alignment horizontal="center" vertical="center"/>
      <protection locked="0"/>
    </xf>
    <xf numFmtId="0" fontId="23" fillId="0" borderId="16" xfId="0" applyFont="1" applyBorder="1" applyAlignment="1">
      <alignment horizontal="left" vertical="center" wrapText="1"/>
    </xf>
    <xf numFmtId="164" fontId="5" fillId="9" borderId="4" xfId="0" applyNumberFormat="1" applyFont="1" applyFill="1" applyBorder="1" applyAlignment="1">
      <alignment horizontal="left" vertical="center" wrapText="1"/>
    </xf>
    <xf numFmtId="164" fontId="5" fillId="9" borderId="5" xfId="0" applyNumberFormat="1" applyFont="1" applyFill="1" applyBorder="1" applyAlignment="1">
      <alignment horizontal="left" vertical="center" wrapText="1"/>
    </xf>
    <xf numFmtId="0" fontId="7" fillId="0" borderId="0" xfId="0" applyFont="1" applyAlignment="1">
      <alignment horizontal="center" vertical="center" wrapText="1"/>
    </xf>
    <xf numFmtId="0" fontId="2" fillId="0" borderId="2" xfId="0" quotePrefix="1" applyFont="1" applyBorder="1" applyAlignment="1">
      <alignment horizontal="center" vertical="center" wrapText="1"/>
    </xf>
    <xf numFmtId="0" fontId="2" fillId="0" borderId="2" xfId="0" applyFont="1" applyBorder="1" applyAlignment="1">
      <alignment horizontal="center" vertical="center" wrapText="1"/>
    </xf>
    <xf numFmtId="0" fontId="3" fillId="0" borderId="2" xfId="0" applyFont="1" applyBorder="1" applyAlignment="1">
      <alignment horizontal="center" vertical="center" wrapText="1"/>
    </xf>
    <xf numFmtId="0" fontId="28" fillId="0" borderId="0" xfId="0" applyFont="1" applyAlignment="1">
      <alignment horizontal="left" wrapText="1"/>
    </xf>
    <xf numFmtId="0" fontId="7" fillId="6" borderId="8" xfId="0" applyFont="1" applyFill="1" applyBorder="1" applyAlignment="1">
      <alignment horizontal="center" vertical="center" wrapText="1"/>
    </xf>
    <xf numFmtId="0" fontId="7" fillId="6" borderId="9" xfId="0" applyFont="1" applyFill="1" applyBorder="1" applyAlignment="1">
      <alignment horizontal="center" vertical="center" wrapText="1"/>
    </xf>
    <xf numFmtId="0" fontId="7" fillId="6" borderId="10" xfId="0" applyFont="1" applyFill="1" applyBorder="1" applyAlignment="1">
      <alignment horizontal="center" vertical="center" wrapText="1"/>
    </xf>
    <xf numFmtId="0" fontId="7" fillId="6" borderId="4" xfId="0" applyFont="1" applyFill="1" applyBorder="1" applyAlignment="1">
      <alignment horizontal="center" vertical="center" wrapText="1"/>
    </xf>
    <xf numFmtId="0" fontId="7" fillId="6" borderId="5" xfId="0" applyFont="1" applyFill="1" applyBorder="1" applyAlignment="1">
      <alignment horizontal="center" vertical="center" wrapText="1"/>
    </xf>
    <xf numFmtId="0" fontId="7" fillId="6" borderId="6" xfId="0" applyFont="1" applyFill="1" applyBorder="1" applyAlignment="1">
      <alignment horizontal="center" vertical="center" wrapText="1"/>
    </xf>
    <xf numFmtId="0" fontId="7" fillId="6" borderId="11" xfId="0" quotePrefix="1" applyFont="1" applyFill="1" applyBorder="1" applyAlignment="1">
      <alignment horizontal="center" vertical="center" wrapText="1"/>
    </xf>
    <xf numFmtId="0" fontId="7" fillId="6" borderId="7" xfId="0" quotePrefix="1" applyFont="1" applyFill="1" applyBorder="1" applyAlignment="1">
      <alignment horizontal="center" vertical="center" wrapText="1"/>
    </xf>
    <xf numFmtId="0" fontId="36" fillId="11" borderId="0" xfId="0" applyFont="1" applyFill="1" applyAlignment="1">
      <alignment horizontal="left" vertical="center" wrapText="1"/>
    </xf>
    <xf numFmtId="0" fontId="41" fillId="6" borderId="0" xfId="0" applyFont="1" applyFill="1" applyAlignment="1">
      <alignment horizontal="center"/>
    </xf>
    <xf numFmtId="0" fontId="36" fillId="11" borderId="0" xfId="0" applyFont="1" applyFill="1" applyAlignment="1" applyProtection="1">
      <alignment horizontal="left" vertical="center" wrapText="1"/>
      <protection locked="0"/>
    </xf>
  </cellXfs>
  <cellStyles count="3">
    <cellStyle name="Normal" xfId="0" builtinId="0"/>
    <cellStyle name="Normal 4" xfId="2" xr:uid="{277F36DB-C950-4CB8-8852-EDBC147354FB}"/>
    <cellStyle name="Percent" xfId="1" builtinId="5"/>
  </cellStyles>
  <dxfs count="0"/>
  <tableStyles count="0" defaultTableStyle="TableStyleMedium2" defaultPivotStyle="PivotStyleLight16"/>
  <colors>
    <mruColors>
      <color rgb="FFBBDBFF"/>
      <color rgb="FF0021A4"/>
      <color rgb="FF00CBB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95250</xdr:colOff>
      <xdr:row>0</xdr:row>
      <xdr:rowOff>153865</xdr:rowOff>
    </xdr:from>
    <xdr:to>
      <xdr:col>1</xdr:col>
      <xdr:colOff>1352550</xdr:colOff>
      <xdr:row>0</xdr:row>
      <xdr:rowOff>490412</xdr:rowOff>
    </xdr:to>
    <xdr:pic>
      <xdr:nvPicPr>
        <xdr:cNvPr id="3" name="Picture 2">
          <a:extLst>
            <a:ext uri="{FF2B5EF4-FFF2-40B4-BE49-F238E27FC236}">
              <a16:creationId xmlns:a16="http://schemas.microsoft.com/office/drawing/2014/main" id="{A227FF36-86A2-445D-BFAF-24292F295AD5}"/>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426" t="24717" r="10247" b="22760"/>
        <a:stretch/>
      </xdr:blipFill>
      <xdr:spPr bwMode="auto">
        <a:xfrm>
          <a:off x="783981" y="153865"/>
          <a:ext cx="1257300" cy="3270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41672</xdr:colOff>
      <xdr:row>0</xdr:row>
      <xdr:rowOff>142875</xdr:rowOff>
    </xdr:from>
    <xdr:to>
      <xdr:col>1</xdr:col>
      <xdr:colOff>1306814</xdr:colOff>
      <xdr:row>0</xdr:row>
      <xdr:rowOff>474663</xdr:rowOff>
    </xdr:to>
    <xdr:pic>
      <xdr:nvPicPr>
        <xdr:cNvPr id="3" name="Picture 2">
          <a:extLst>
            <a:ext uri="{FF2B5EF4-FFF2-40B4-BE49-F238E27FC236}">
              <a16:creationId xmlns:a16="http://schemas.microsoft.com/office/drawing/2014/main" id="{53153174-DF82-47B2-85A9-678CCDCA9268}"/>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426" t="24717" r="10247" b="22760"/>
        <a:stretch/>
      </xdr:blipFill>
      <xdr:spPr bwMode="auto">
        <a:xfrm>
          <a:off x="726281" y="142875"/>
          <a:ext cx="1257300" cy="3270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41672</xdr:colOff>
      <xdr:row>0</xdr:row>
      <xdr:rowOff>142875</xdr:rowOff>
    </xdr:from>
    <xdr:to>
      <xdr:col>1</xdr:col>
      <xdr:colOff>1308444</xdr:colOff>
      <xdr:row>0</xdr:row>
      <xdr:rowOff>474663</xdr:rowOff>
    </xdr:to>
    <xdr:pic>
      <xdr:nvPicPr>
        <xdr:cNvPr id="2" name="Picture 1">
          <a:extLst>
            <a:ext uri="{FF2B5EF4-FFF2-40B4-BE49-F238E27FC236}">
              <a16:creationId xmlns:a16="http://schemas.microsoft.com/office/drawing/2014/main" id="{5BFAB50B-B543-47DE-B6E9-94DC8385F102}"/>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426" t="24717" r="10247" b="22760"/>
        <a:stretch/>
      </xdr:blipFill>
      <xdr:spPr bwMode="auto">
        <a:xfrm>
          <a:off x="184547" y="142875"/>
          <a:ext cx="1257300" cy="3270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Lloyd's">
  <a:themeElements>
    <a:clrScheme name="Lloyds NEW">
      <a:dk1>
        <a:sysClr val="windowText" lastClr="000000"/>
      </a:dk1>
      <a:lt1>
        <a:sysClr val="window" lastClr="FFFFFF"/>
      </a:lt1>
      <a:dk2>
        <a:srgbClr val="A1A1A2"/>
      </a:dk2>
      <a:lt2>
        <a:srgbClr val="717C7C"/>
      </a:lt2>
      <a:accent1>
        <a:srgbClr val="0021A4"/>
      </a:accent1>
      <a:accent2>
        <a:srgbClr val="282F54"/>
      </a:accent2>
      <a:accent3>
        <a:srgbClr val="0A4BB7"/>
      </a:accent3>
      <a:accent4>
        <a:srgbClr val="54A6FF"/>
      </a:accent4>
      <a:accent5>
        <a:srgbClr val="00CBB6"/>
      </a:accent5>
      <a:accent6>
        <a:srgbClr val="FF5241"/>
      </a:accent6>
      <a:hlink>
        <a:srgbClr val="1E35BF"/>
      </a:hlink>
      <a:folHlink>
        <a:srgbClr val="0021A4"/>
      </a:folHlink>
    </a:clrScheme>
    <a:fontScheme name="Lloyds Print">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ln>
          <a:noFill/>
        </a:ln>
      </a:spPr>
      <a:bodyPr rtlCol="0" anchor="ctr"/>
      <a:lstStyle>
        <a:defPPr algn="ctr">
          <a:defRPr dirty="0" err="1" smtClean="0"/>
        </a:defPPr>
      </a:lstStyle>
      <a:style>
        <a:lnRef idx="2">
          <a:schemeClr val="accent1">
            <a:shade val="50000"/>
          </a:schemeClr>
        </a:lnRef>
        <a:fillRef idx="1">
          <a:schemeClr val="accent1"/>
        </a:fillRef>
        <a:effectRef idx="0">
          <a:schemeClr val="accent1"/>
        </a:effectRef>
        <a:fontRef idx="minor">
          <a:schemeClr val="lt1"/>
        </a:fontRef>
      </a:style>
    </a:spDef>
    <a:lnDef>
      <a:spPr>
        <a:ln w="6350">
          <a:solidFill>
            <a:schemeClr val="bg2"/>
          </a:solidFill>
        </a:ln>
      </a:spPr>
      <a:bodyPr/>
      <a:lstStyle/>
      <a:style>
        <a:lnRef idx="1">
          <a:schemeClr val="accent1"/>
        </a:lnRef>
        <a:fillRef idx="0">
          <a:schemeClr val="accent1"/>
        </a:fillRef>
        <a:effectRef idx="0">
          <a:schemeClr val="accent1"/>
        </a:effectRef>
        <a:fontRef idx="minor">
          <a:schemeClr val="tx1"/>
        </a:fontRef>
      </a:style>
    </a:lnDef>
    <a:txDef>
      <a:spPr>
        <a:noFill/>
      </a:spPr>
      <a:bodyPr wrap="square" rtlCol="0">
        <a:spAutoFit/>
      </a:bodyPr>
      <a:lstStyle>
        <a:defPPr algn="l">
          <a:defRPr sz="2000" b="1" dirty="0" err="1" smtClean="0">
            <a:solidFill>
              <a:schemeClr val="accent3"/>
            </a:solidFill>
          </a:defRPr>
        </a:defPPr>
      </a:lstStyle>
    </a:txDef>
  </a:objectDefaults>
  <a:extraClrSchemeLst/>
  <a:custClrLst>
    <a:custClr name="LightBlue">
      <a:srgbClr val="CCE4F7"/>
    </a:custClr>
    <a:custClr name="Yellow">
      <a:srgbClr val="FFC629"/>
    </a:custClr>
  </a:custClrLst>
  <a:extLst>
    <a:ext uri="{05A4C25C-085E-4340-85A3-A5531E510DB2}">
      <thm15:themeFamily xmlns:thm15="http://schemas.microsoft.com/office/thememl/2012/main" name="Lloyd's" id="{89BC6277-8A9A-497D-AE76-F49EADD48BB9}" vid="{FBAEB0B9-0A19-4F4B-AD61-6A67B3582190}"/>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D669B-C475-4A7A-94F3-2D6411FD05F1}">
  <sheetPr codeName="Sheet1">
    <tabColor theme="4"/>
  </sheetPr>
  <dimension ref="A1:M39"/>
  <sheetViews>
    <sheetView showGridLines="0" tabSelected="1" topLeftCell="A3" zoomScale="90" zoomScaleNormal="130" zoomScaleSheetLayoutView="80" workbookViewId="0">
      <selection activeCell="F21" sqref="F21"/>
    </sheetView>
  </sheetViews>
  <sheetFormatPr defaultColWidth="0" defaultRowHeight="13.8" zeroHeight="1" x14ac:dyDescent="0.25"/>
  <cols>
    <col min="1" max="1" width="1.69921875" customWidth="1"/>
    <col min="2" max="2" width="40.69921875" customWidth="1"/>
    <col min="3" max="3" width="31.19921875" customWidth="1"/>
    <col min="4" max="4" width="15.59765625" customWidth="1"/>
    <col min="5" max="5" width="9" customWidth="1"/>
    <col min="6" max="6" width="42.5" customWidth="1"/>
    <col min="7" max="7" width="1.69921875" customWidth="1"/>
    <col min="8" max="10" width="0" hidden="1" customWidth="1"/>
    <col min="11" max="12" width="9" hidden="1" customWidth="1"/>
    <col min="13" max="13" width="0" hidden="1" customWidth="1"/>
    <col min="14" max="16384" width="9" hidden="1"/>
  </cols>
  <sheetData>
    <row r="1" spans="1:7" ht="48" customHeight="1" x14ac:dyDescent="0.25">
      <c r="B1" s="12"/>
      <c r="C1" s="23"/>
      <c r="D1" s="13"/>
      <c r="E1" s="13"/>
      <c r="F1" s="58" t="s">
        <v>146</v>
      </c>
    </row>
    <row r="2" spans="1:7" x14ac:dyDescent="0.25">
      <c r="A2" s="14"/>
      <c r="B2" s="14"/>
      <c r="C2" s="14"/>
      <c r="D2" s="14"/>
      <c r="E2" s="14"/>
      <c r="F2" s="14"/>
    </row>
    <row r="3" spans="1:7" ht="23.25" customHeight="1" x14ac:dyDescent="0.3">
      <c r="A3" s="14"/>
      <c r="B3" s="20" t="s">
        <v>0</v>
      </c>
      <c r="C3" s="21"/>
      <c r="D3" s="21"/>
      <c r="E3" s="21"/>
      <c r="F3" s="22"/>
      <c r="G3" s="11"/>
    </row>
    <row r="4" spans="1:7" x14ac:dyDescent="0.25">
      <c r="A4" s="14"/>
      <c r="B4" s="15"/>
      <c r="C4" s="15"/>
      <c r="D4" s="14"/>
      <c r="E4" s="14"/>
      <c r="F4" s="14"/>
    </row>
    <row r="5" spans="1:7" ht="15" x14ac:dyDescent="0.25">
      <c r="A5" s="14"/>
      <c r="B5" s="15" t="s">
        <v>1</v>
      </c>
      <c r="C5" s="15"/>
      <c r="D5" s="15"/>
      <c r="E5" s="15"/>
      <c r="F5" s="15"/>
      <c r="G5" s="8"/>
    </row>
    <row r="6" spans="1:7" ht="15" x14ac:dyDescent="0.25">
      <c r="A6" s="14"/>
      <c r="B6" s="15" t="s">
        <v>2</v>
      </c>
      <c r="C6" s="7"/>
      <c r="D6" s="16"/>
      <c r="E6" s="16"/>
      <c r="F6" s="16"/>
      <c r="G6" s="9"/>
    </row>
    <row r="7" spans="1:7" ht="15" x14ac:dyDescent="0.25">
      <c r="A7" s="14"/>
      <c r="B7" s="7"/>
      <c r="C7" s="7"/>
      <c r="D7" s="7"/>
      <c r="E7" s="16"/>
      <c r="F7" s="16"/>
      <c r="G7" s="9"/>
    </row>
    <row r="8" spans="1:7" ht="15" x14ac:dyDescent="0.25">
      <c r="A8" s="14"/>
      <c r="B8" s="17" t="s">
        <v>3</v>
      </c>
      <c r="C8" s="7"/>
      <c r="D8" s="7"/>
      <c r="E8" s="16"/>
      <c r="F8" s="16"/>
      <c r="G8" s="9"/>
    </row>
    <row r="9" spans="1:7" ht="15" x14ac:dyDescent="0.25">
      <c r="A9" s="14"/>
      <c r="B9" s="38" t="s">
        <v>4</v>
      </c>
      <c r="C9" s="7"/>
      <c r="D9" s="7"/>
      <c r="E9" s="16"/>
      <c r="F9" s="16"/>
      <c r="G9" s="9"/>
    </row>
    <row r="10" spans="1:7" ht="15" x14ac:dyDescent="0.25">
      <c r="A10" s="14"/>
      <c r="B10" s="42" t="s">
        <v>5</v>
      </c>
      <c r="C10" s="7"/>
      <c r="D10" s="7"/>
      <c r="E10" s="16"/>
      <c r="F10" s="16"/>
      <c r="G10" s="9"/>
    </row>
    <row r="11" spans="1:7" ht="15" x14ac:dyDescent="0.25">
      <c r="A11" s="14"/>
      <c r="B11" s="16"/>
      <c r="C11" s="7"/>
      <c r="D11" s="7"/>
      <c r="E11" s="16"/>
      <c r="F11" s="16"/>
      <c r="G11" s="9"/>
    </row>
    <row r="12" spans="1:7" ht="15" x14ac:dyDescent="0.25">
      <c r="A12" s="14"/>
      <c r="B12" s="37" t="s">
        <v>6</v>
      </c>
      <c r="C12" s="7"/>
      <c r="D12" s="7"/>
      <c r="E12" s="16"/>
      <c r="F12" s="16"/>
      <c r="G12" s="9"/>
    </row>
    <row r="13" spans="1:7" ht="15" x14ac:dyDescent="0.25">
      <c r="A13" s="14"/>
      <c r="B13" s="16"/>
      <c r="C13" s="7"/>
      <c r="D13" s="7"/>
      <c r="E13" s="16"/>
      <c r="F13" s="16"/>
      <c r="G13" s="9"/>
    </row>
    <row r="14" spans="1:7" ht="15" x14ac:dyDescent="0.25">
      <c r="A14" s="14"/>
      <c r="B14" s="57" t="s">
        <v>7</v>
      </c>
      <c r="C14" s="7"/>
      <c r="D14" s="7"/>
      <c r="E14" s="16"/>
      <c r="F14" s="16"/>
      <c r="G14" s="9"/>
    </row>
    <row r="15" spans="1:7" ht="15" x14ac:dyDescent="0.25">
      <c r="A15" s="14"/>
      <c r="B15" s="16"/>
      <c r="C15" s="7"/>
      <c r="D15" s="7"/>
      <c r="E15" s="16"/>
      <c r="F15" s="16"/>
      <c r="G15" s="9"/>
    </row>
    <row r="16" spans="1:7" ht="23.25" customHeight="1" x14ac:dyDescent="0.25">
      <c r="A16" s="14"/>
      <c r="B16" s="20" t="s">
        <v>8</v>
      </c>
      <c r="C16" s="21"/>
      <c r="D16" s="21"/>
      <c r="E16" s="21"/>
      <c r="F16" s="22"/>
      <c r="G16" s="8"/>
    </row>
    <row r="17" spans="1:7" x14ac:dyDescent="0.25">
      <c r="A17" s="14"/>
      <c r="B17" s="15"/>
      <c r="C17" s="15"/>
      <c r="D17" s="14"/>
      <c r="E17" s="14"/>
      <c r="F17" s="14"/>
    </row>
    <row r="18" spans="1:7" x14ac:dyDescent="0.25">
      <c r="A18" s="14"/>
      <c r="B18" s="18" t="s">
        <v>9</v>
      </c>
      <c r="C18" s="39">
        <v>1234</v>
      </c>
      <c r="D18" s="59" t="s">
        <v>10</v>
      </c>
      <c r="E18" s="14"/>
      <c r="F18" s="14"/>
    </row>
    <row r="19" spans="1:7" x14ac:dyDescent="0.25">
      <c r="A19" s="14"/>
      <c r="B19" s="18" t="s">
        <v>11</v>
      </c>
      <c r="C19" s="40">
        <v>2026</v>
      </c>
      <c r="D19" s="59" t="s">
        <v>12</v>
      </c>
      <c r="E19" s="14"/>
      <c r="F19" s="14"/>
    </row>
    <row r="20" spans="1:7" x14ac:dyDescent="0.25">
      <c r="A20" s="14"/>
      <c r="B20" s="18" t="s">
        <v>13</v>
      </c>
      <c r="C20" s="40" t="s">
        <v>92</v>
      </c>
      <c r="D20" s="59" t="s">
        <v>12</v>
      </c>
      <c r="E20" s="14"/>
      <c r="F20" s="14"/>
    </row>
    <row r="21" spans="1:7" x14ac:dyDescent="0.25">
      <c r="A21" s="14"/>
      <c r="B21" s="18" t="s">
        <v>15</v>
      </c>
      <c r="C21" s="40" t="s">
        <v>16</v>
      </c>
      <c r="D21" s="59" t="s">
        <v>12</v>
      </c>
      <c r="E21" s="14"/>
      <c r="F21" s="14"/>
    </row>
    <row r="22" spans="1:7" ht="14.25" customHeight="1" x14ac:dyDescent="0.25">
      <c r="A22" s="14"/>
      <c r="B22" s="18" t="s">
        <v>17</v>
      </c>
      <c r="C22" s="41">
        <v>1</v>
      </c>
      <c r="D22" s="130" t="s">
        <v>18</v>
      </c>
      <c r="E22" s="130"/>
      <c r="F22" s="130"/>
    </row>
    <row r="23" spans="1:7" x14ac:dyDescent="0.25">
      <c r="A23" s="14"/>
      <c r="B23" s="18" t="s">
        <v>19</v>
      </c>
      <c r="C23" s="41">
        <v>1</v>
      </c>
      <c r="D23" s="130"/>
      <c r="E23" s="130"/>
      <c r="F23" s="130"/>
    </row>
    <row r="24" spans="1:7" x14ac:dyDescent="0.25">
      <c r="A24" s="14"/>
      <c r="B24" s="110" t="s">
        <v>125</v>
      </c>
      <c r="C24" s="129"/>
      <c r="D24" s="111"/>
      <c r="E24" s="111"/>
      <c r="F24" s="111"/>
    </row>
    <row r="25" spans="1:7" x14ac:dyDescent="0.25">
      <c r="A25" s="14"/>
      <c r="B25" s="15"/>
      <c r="C25" s="15"/>
      <c r="D25" s="14"/>
      <c r="E25" s="14"/>
      <c r="F25" s="14"/>
    </row>
    <row r="26" spans="1:7" ht="17.399999999999999" x14ac:dyDescent="0.25">
      <c r="A26" s="14"/>
      <c r="B26" s="20" t="s">
        <v>20</v>
      </c>
      <c r="C26" s="21"/>
      <c r="D26" s="21"/>
      <c r="E26" s="21"/>
      <c r="F26" s="22"/>
      <c r="G26" s="8"/>
    </row>
    <row r="27" spans="1:7" x14ac:dyDescent="0.25">
      <c r="B27" s="102"/>
      <c r="C27" s="102"/>
      <c r="D27" s="14"/>
      <c r="E27" s="14"/>
      <c r="F27" s="14"/>
    </row>
    <row r="28" spans="1:7" x14ac:dyDescent="0.25">
      <c r="B28" s="102" t="s">
        <v>122</v>
      </c>
      <c r="C28" s="102"/>
      <c r="D28" s="14"/>
      <c r="E28" s="14"/>
      <c r="F28" s="14"/>
    </row>
    <row r="29" spans="1:7" x14ac:dyDescent="0.25">
      <c r="B29" s="102" t="s">
        <v>123</v>
      </c>
      <c r="C29" s="102"/>
      <c r="D29" s="14"/>
      <c r="E29" s="14"/>
      <c r="F29" s="14"/>
    </row>
    <row r="30" spans="1:7" x14ac:dyDescent="0.25">
      <c r="B30" s="103" t="s">
        <v>21</v>
      </c>
      <c r="C30" s="103" t="s">
        <v>117</v>
      </c>
      <c r="D30" s="104" t="s">
        <v>119</v>
      </c>
      <c r="E30" s="105" t="s">
        <v>22</v>
      </c>
      <c r="F30" s="106"/>
    </row>
    <row r="31" spans="1:7" x14ac:dyDescent="0.25">
      <c r="B31" s="107">
        <v>45679</v>
      </c>
      <c r="C31" s="108" t="s">
        <v>118</v>
      </c>
      <c r="D31" s="109" t="s">
        <v>120</v>
      </c>
      <c r="E31" s="131" t="s">
        <v>121</v>
      </c>
      <c r="F31" s="132"/>
    </row>
    <row r="32" spans="1:7" x14ac:dyDescent="0.25">
      <c r="B32" s="107">
        <v>46112</v>
      </c>
      <c r="C32" s="108" t="s">
        <v>124</v>
      </c>
      <c r="D32" s="109" t="s">
        <v>120</v>
      </c>
      <c r="E32" s="131" t="s">
        <v>126</v>
      </c>
      <c r="F32" s="132"/>
    </row>
    <row r="33" spans="1:7" x14ac:dyDescent="0.25">
      <c r="B33" s="107">
        <v>46112</v>
      </c>
      <c r="C33" s="108" t="s">
        <v>124</v>
      </c>
      <c r="D33" s="109" t="s">
        <v>127</v>
      </c>
      <c r="E33" s="131" t="s">
        <v>128</v>
      </c>
      <c r="F33" s="132"/>
    </row>
    <row r="34" spans="1:7" x14ac:dyDescent="0.25">
      <c r="B34" s="107">
        <v>46170</v>
      </c>
      <c r="C34" s="108" t="s">
        <v>142</v>
      </c>
      <c r="D34" s="109" t="s">
        <v>143</v>
      </c>
      <c r="E34" s="131" t="s">
        <v>144</v>
      </c>
      <c r="F34" s="132"/>
    </row>
    <row r="35" spans="1:7" x14ac:dyDescent="0.25">
      <c r="A35" s="14"/>
      <c r="B35" s="15"/>
      <c r="C35" s="15"/>
      <c r="D35" s="14"/>
      <c r="E35" s="14"/>
      <c r="F35" s="14"/>
    </row>
    <row r="36" spans="1:7" ht="16.8" x14ac:dyDescent="0.3">
      <c r="A36" s="14"/>
      <c r="B36" s="19"/>
      <c r="C36" s="19"/>
      <c r="D36" s="19"/>
      <c r="E36" s="19"/>
      <c r="F36" s="19"/>
      <c r="G36" s="11"/>
    </row>
    <row r="37" spans="1:7" x14ac:dyDescent="0.25"/>
    <row r="38" spans="1:7" x14ac:dyDescent="0.25"/>
    <row r="39" spans="1:7" x14ac:dyDescent="0.25"/>
  </sheetData>
  <sheetProtection selectLockedCells="1"/>
  <protectedRanges>
    <protectedRange algorithmName="SHA-512" hashValue="ZT1pZLj9IGRcaM2xVNZAEdQH2XDrxasOO2AO+1SvcZzNu58B9hzNOfDrY3ZShFtRmRF4e1yysnZIvEakLYxoPQ==" saltValue="QrLTUVR6BguP+rn6MdGaGg==" spinCount="100000" sqref="C18:C23" name="Range1"/>
  </protectedRanges>
  <mergeCells count="5">
    <mergeCell ref="D22:F23"/>
    <mergeCell ref="E31:F31"/>
    <mergeCell ref="E32:F32"/>
    <mergeCell ref="E33:F33"/>
    <mergeCell ref="E34:F34"/>
  </mergeCells>
  <pageMargins left="0.7" right="0.7" top="0.75" bottom="0.75" header="0.3" footer="0.3"/>
  <pageSetup paperSize="9" scale="52" orientation="portrait" r:id="rId1"/>
  <headerFooter>
    <oddFooter>&amp;C_x000D_&amp;1#&amp;"Calibri"&amp;10&amp;K000000 Classification: Unclassified</oddFooter>
  </headerFooter>
  <drawing r:id="rId2"/>
  <extLst>
    <ext xmlns:x14="http://schemas.microsoft.com/office/spreadsheetml/2009/9/main" uri="{CCE6A557-97BC-4b89-ADB6-D9C93CAAB3DF}">
      <x14:dataValidations xmlns:xm="http://schemas.microsoft.com/office/excel/2006/main" xWindow="494" yWindow="689" count="3">
        <x14:dataValidation type="list" allowBlank="1" showInputMessage="1" showErrorMessage="1" xr:uid="{8A7EF4FF-5ACF-4C1B-BD39-AB7F082DCD3E}">
          <x14:formula1>
            <xm:f>Ref!$A$2:$A$9</xm:f>
          </x14:formula1>
          <xm:sqref>C19</xm:sqref>
        </x14:dataValidation>
        <x14:dataValidation type="list" allowBlank="1" showInputMessage="1" showErrorMessage="1" xr:uid="{C696D5BC-5D1E-4790-A3EA-D8674AD27895}">
          <x14:formula1>
            <xm:f>Ref!$B$2:$B$5</xm:f>
          </x14:formula1>
          <xm:sqref>C20</xm:sqref>
        </x14:dataValidation>
        <x14:dataValidation type="list" allowBlank="1" showInputMessage="1" showErrorMessage="1" xr:uid="{19A4C5C8-E890-4A65-8E5F-0828DD38D848}">
          <x14:formula1>
            <xm:f>Ref!$C$2:$C$4</xm:f>
          </x14:formula1>
          <xm:sqref>C21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23B8C-FB41-43E0-9D29-04AC9551B049}">
  <sheetPr codeName="Sheet2">
    <tabColor rgb="FFBBDBFF"/>
  </sheetPr>
  <dimension ref="A1:X38"/>
  <sheetViews>
    <sheetView showGridLines="0" zoomScale="75" zoomScaleNormal="130" workbookViewId="0">
      <selection activeCell="H12" sqref="H12"/>
    </sheetView>
  </sheetViews>
  <sheetFormatPr defaultColWidth="0" defaultRowHeight="14.4" zeroHeight="1" x14ac:dyDescent="0.3"/>
  <cols>
    <col min="1" max="1" width="1.69921875" customWidth="1"/>
    <col min="2" max="2" width="36.19921875" customWidth="1"/>
    <col min="3" max="3" width="2.59765625" customWidth="1"/>
    <col min="4" max="6" width="12" customWidth="1"/>
    <col min="7" max="7" width="2.59765625" customWidth="1"/>
    <col min="8" max="8" width="11.5" customWidth="1"/>
    <col min="9" max="9" width="11.69921875" customWidth="1"/>
    <col min="10" max="10" width="12" customWidth="1"/>
    <col min="11" max="11" width="2.59765625" customWidth="1"/>
    <col min="12" max="12" width="11.5" customWidth="1"/>
    <col min="13" max="13" width="2.19921875" customWidth="1"/>
    <col min="14" max="14" width="19.796875" style="82" customWidth="1"/>
    <col min="15" max="15" width="25.19921875" style="82" hidden="1" customWidth="1"/>
    <col min="16" max="17" width="54.59765625" style="82" hidden="1" customWidth="1"/>
    <col min="18" max="18" width="2.19921875" style="82" customWidth="1"/>
    <col min="19" max="19" width="1.69921875" hidden="1" customWidth="1"/>
    <col min="20" max="24" width="0" hidden="1" customWidth="1"/>
    <col min="25" max="16384" width="9" hidden="1"/>
  </cols>
  <sheetData>
    <row r="1" spans="1:22" ht="48" customHeight="1" x14ac:dyDescent="0.3">
      <c r="A1" s="14"/>
      <c r="B1" s="12"/>
      <c r="C1" s="13"/>
      <c r="D1" s="13"/>
      <c r="E1" s="13"/>
      <c r="F1" s="13"/>
      <c r="G1" s="10"/>
      <c r="H1" s="10"/>
      <c r="I1" s="10"/>
      <c r="J1" s="10"/>
      <c r="K1" s="10"/>
      <c r="L1" s="10"/>
    </row>
    <row r="2" spans="1:22" x14ac:dyDescent="0.3">
      <c r="V2" s="5"/>
    </row>
    <row r="3" spans="1:22" ht="22.8" x14ac:dyDescent="0.3">
      <c r="B3" s="24" t="s">
        <v>23</v>
      </c>
      <c r="H3" s="2"/>
      <c r="L3" s="2"/>
    </row>
    <row r="4" spans="1:22" ht="22.8" x14ac:dyDescent="0.25">
      <c r="B4" s="25" t="str">
        <f>Cover!$C$20&amp;" "&amp;Cover!$C$19</f>
        <v>Q3 2026</v>
      </c>
      <c r="C4" s="3"/>
      <c r="D4" s="3"/>
      <c r="E4" s="3"/>
      <c r="F4" s="4"/>
      <c r="G4" s="3"/>
      <c r="H4" s="4"/>
      <c r="I4" s="3"/>
      <c r="J4" s="3"/>
      <c r="K4" s="3"/>
      <c r="L4" s="26" t="str">
        <f>"Syndicate"&amp;" "&amp;TEXT(Cover!C18,"0000")</f>
        <v>Syndicate 1234</v>
      </c>
      <c r="M4" s="74"/>
      <c r="N4" s="83"/>
      <c r="O4" s="83"/>
      <c r="P4" s="83"/>
      <c r="Q4" s="83"/>
      <c r="R4" s="83"/>
    </row>
    <row r="5" spans="1:22" x14ac:dyDescent="0.3">
      <c r="B5" s="1"/>
      <c r="H5" s="2"/>
      <c r="L5" s="2"/>
    </row>
    <row r="6" spans="1:22" x14ac:dyDescent="0.3">
      <c r="L6" s="99" t="s">
        <v>24</v>
      </c>
    </row>
    <row r="7" spans="1:22" ht="15" customHeight="1" x14ac:dyDescent="0.25">
      <c r="B7" s="134" t="str">
        <f>(Cover!C21)&amp;" '000"</f>
        <v>GBP '000</v>
      </c>
      <c r="D7" s="135" t="s">
        <v>25</v>
      </c>
      <c r="E7" s="135" t="s">
        <v>26</v>
      </c>
      <c r="F7" s="135" t="s">
        <v>27</v>
      </c>
      <c r="H7" s="135" t="s">
        <v>28</v>
      </c>
      <c r="I7" s="136" t="s">
        <v>29</v>
      </c>
      <c r="J7" s="135" t="s">
        <v>30</v>
      </c>
      <c r="L7" s="135" t="s">
        <v>31</v>
      </c>
      <c r="M7" s="75"/>
      <c r="N7" s="137" t="s">
        <v>32</v>
      </c>
      <c r="O7" s="120"/>
      <c r="P7" s="120"/>
      <c r="Q7" s="120"/>
      <c r="R7" s="133"/>
    </row>
    <row r="8" spans="1:22" ht="14.25" customHeight="1" x14ac:dyDescent="0.25">
      <c r="B8" s="135"/>
      <c r="D8" s="135"/>
      <c r="E8" s="135"/>
      <c r="F8" s="135"/>
      <c r="H8" s="135"/>
      <c r="I8" s="136"/>
      <c r="J8" s="135"/>
      <c r="L8" s="135" t="str">
        <f>Cover!C19+1&amp; " GAAP     FY Plan"</f>
        <v>2027 GAAP     FY Plan</v>
      </c>
      <c r="M8" s="75"/>
      <c r="N8" s="137"/>
      <c r="O8" s="120"/>
      <c r="P8" s="120"/>
      <c r="Q8" s="120"/>
      <c r="R8" s="133"/>
    </row>
    <row r="9" spans="1:22" ht="26.25" customHeight="1" x14ac:dyDescent="0.25">
      <c r="B9" s="135"/>
      <c r="D9" s="135"/>
      <c r="E9" s="135"/>
      <c r="F9" s="135"/>
      <c r="H9" s="135"/>
      <c r="I9" s="136"/>
      <c r="J9" s="135"/>
      <c r="L9" s="135"/>
      <c r="M9" s="75"/>
      <c r="N9" s="137"/>
      <c r="O9" s="120"/>
      <c r="P9" s="120"/>
      <c r="Q9" s="120"/>
      <c r="R9" s="133"/>
    </row>
    <row r="10" spans="1:22" ht="13.8" x14ac:dyDescent="0.25">
      <c r="B10" s="27" t="s">
        <v>33</v>
      </c>
      <c r="D10" s="27"/>
      <c r="E10" s="30"/>
      <c r="F10" s="30"/>
      <c r="H10" s="27"/>
      <c r="I10" s="30"/>
      <c r="J10" s="30"/>
      <c r="L10" s="27"/>
      <c r="M10" s="76"/>
      <c r="N10" s="84"/>
      <c r="O10" s="121"/>
      <c r="P10" s="85"/>
      <c r="Q10" s="85"/>
      <c r="R10" s="84"/>
    </row>
    <row r="11" spans="1:22" ht="13.8" x14ac:dyDescent="0.25">
      <c r="B11" s="28" t="s">
        <v>34</v>
      </c>
      <c r="D11" s="43"/>
      <c r="E11" s="44"/>
      <c r="F11" s="45">
        <f>D11-E11</f>
        <v>0</v>
      </c>
      <c r="G11" s="46"/>
      <c r="H11" s="43"/>
      <c r="I11" s="44"/>
      <c r="J11" s="45">
        <f>H11-I11</f>
        <v>0</v>
      </c>
      <c r="K11" s="46"/>
      <c r="L11" s="43"/>
      <c r="M11" s="77"/>
      <c r="N11" s="85" t="s">
        <v>35</v>
      </c>
      <c r="O11" s="122"/>
      <c r="P11" s="122"/>
      <c r="Q11" s="85"/>
      <c r="R11" s="85"/>
    </row>
    <row r="12" spans="1:22" ht="13.8" x14ac:dyDescent="0.25">
      <c r="B12" s="28" t="s">
        <v>36</v>
      </c>
      <c r="D12" s="43"/>
      <c r="E12" s="44"/>
      <c r="F12" s="45">
        <f t="shared" ref="F12:F15" si="0">D12-E12</f>
        <v>0</v>
      </c>
      <c r="G12" s="46"/>
      <c r="H12" s="43"/>
      <c r="I12" s="44"/>
      <c r="J12" s="45">
        <f t="shared" ref="J12:J15" si="1">H12-I12</f>
        <v>0</v>
      </c>
      <c r="K12" s="46"/>
      <c r="L12" s="43"/>
      <c r="M12" s="77"/>
      <c r="N12" s="85" t="s">
        <v>35</v>
      </c>
      <c r="O12" s="122"/>
      <c r="P12" s="122"/>
      <c r="Q12" s="85"/>
      <c r="R12" s="85"/>
    </row>
    <row r="13" spans="1:22" ht="13.8" x14ac:dyDescent="0.25">
      <c r="B13" s="29" t="s">
        <v>37</v>
      </c>
      <c r="D13" s="45">
        <f>D18+D19+D23+D24</f>
        <v>0</v>
      </c>
      <c r="E13" s="45">
        <f>E18+E19+E23+E24</f>
        <v>0</v>
      </c>
      <c r="F13" s="45">
        <f>D13-E13</f>
        <v>0</v>
      </c>
      <c r="G13" s="46"/>
      <c r="H13" s="45">
        <f t="shared" ref="H13:I13" si="2">H18+H19+H23+H24</f>
        <v>0</v>
      </c>
      <c r="I13" s="45">
        <f t="shared" si="2"/>
        <v>0</v>
      </c>
      <c r="J13" s="45">
        <f t="shared" si="1"/>
        <v>0</v>
      </c>
      <c r="K13" s="46"/>
      <c r="L13" s="45">
        <f>L18+L19+L23+L24</f>
        <v>0</v>
      </c>
      <c r="M13" s="77"/>
      <c r="N13" s="85" t="s">
        <v>38</v>
      </c>
      <c r="O13" s="7"/>
      <c r="P13" s="7"/>
      <c r="Q13" s="85"/>
      <c r="R13" s="85"/>
    </row>
    <row r="14" spans="1:22" ht="13.8" x14ac:dyDescent="0.25">
      <c r="B14" s="29" t="s">
        <v>39</v>
      </c>
      <c r="D14" s="47"/>
      <c r="E14" s="48"/>
      <c r="F14" s="45">
        <f t="shared" si="0"/>
        <v>0</v>
      </c>
      <c r="G14" s="46"/>
      <c r="H14" s="47"/>
      <c r="I14" s="48"/>
      <c r="J14" s="45">
        <f t="shared" si="1"/>
        <v>0</v>
      </c>
      <c r="K14" s="46"/>
      <c r="L14" s="43"/>
      <c r="M14" s="77"/>
      <c r="N14" s="85" t="s">
        <v>40</v>
      </c>
      <c r="O14" s="7"/>
      <c r="P14" s="7"/>
      <c r="Q14" s="85"/>
      <c r="R14" s="85"/>
    </row>
    <row r="15" spans="1:22" ht="13.8" x14ac:dyDescent="0.25">
      <c r="B15" s="29" t="s">
        <v>41</v>
      </c>
      <c r="D15" s="47"/>
      <c r="E15" s="48"/>
      <c r="F15" s="45">
        <f t="shared" si="0"/>
        <v>0</v>
      </c>
      <c r="G15" s="46"/>
      <c r="H15" s="47"/>
      <c r="I15" s="48"/>
      <c r="J15" s="45">
        <f t="shared" si="1"/>
        <v>0</v>
      </c>
      <c r="K15" s="46"/>
      <c r="L15" s="47"/>
      <c r="M15" s="77"/>
      <c r="N15" s="85" t="s">
        <v>38</v>
      </c>
      <c r="O15" s="7"/>
      <c r="P15" s="7"/>
      <c r="Q15" s="85"/>
      <c r="R15" s="85"/>
    </row>
    <row r="16" spans="1:22" ht="13.8" x14ac:dyDescent="0.25">
      <c r="B16" s="7"/>
      <c r="D16" s="7"/>
      <c r="E16" s="6"/>
      <c r="F16" s="6"/>
      <c r="H16" s="7"/>
      <c r="I16" s="6"/>
      <c r="J16" s="6"/>
      <c r="L16" s="7"/>
      <c r="M16" s="6"/>
      <c r="N16" s="86"/>
      <c r="O16" s="121"/>
      <c r="P16" s="85"/>
      <c r="Q16" s="85"/>
      <c r="R16" s="86"/>
    </row>
    <row r="17" spans="2:18" ht="13.8" x14ac:dyDescent="0.25">
      <c r="B17" s="31" t="s">
        <v>42</v>
      </c>
      <c r="D17" s="31"/>
      <c r="E17" s="33"/>
      <c r="F17" s="33"/>
      <c r="H17" s="31"/>
      <c r="I17" s="33"/>
      <c r="J17" s="33"/>
      <c r="L17" s="31"/>
      <c r="M17" s="78"/>
      <c r="N17" s="87"/>
      <c r="O17" s="121"/>
      <c r="P17" s="85"/>
      <c r="Q17" s="85"/>
      <c r="R17" s="87"/>
    </row>
    <row r="18" spans="2:18" ht="13.8" x14ac:dyDescent="0.25">
      <c r="B18" s="28" t="s">
        <v>43</v>
      </c>
      <c r="D18" s="43"/>
      <c r="E18" s="44"/>
      <c r="F18" s="45">
        <f t="shared" ref="F18:F24" si="3">D18-E18</f>
        <v>0</v>
      </c>
      <c r="H18" s="43"/>
      <c r="I18" s="44"/>
      <c r="J18" s="45">
        <f>H18-I18</f>
        <v>0</v>
      </c>
      <c r="L18" s="43"/>
      <c r="M18" s="77"/>
      <c r="N18" s="85" t="s">
        <v>35</v>
      </c>
      <c r="O18" s="121"/>
      <c r="P18" s="85"/>
      <c r="Q18" s="85"/>
      <c r="R18" s="85"/>
    </row>
    <row r="19" spans="2:18" ht="13.8" x14ac:dyDescent="0.25">
      <c r="B19" s="28" t="s">
        <v>44</v>
      </c>
      <c r="D19" s="45">
        <f>SUM(D20:D22)</f>
        <v>0</v>
      </c>
      <c r="E19" s="45">
        <f>SUM(E20:E22)</f>
        <v>0</v>
      </c>
      <c r="F19" s="45">
        <f t="shared" si="3"/>
        <v>0</v>
      </c>
      <c r="H19" s="45">
        <f>SUM(H20:H22)</f>
        <v>0</v>
      </c>
      <c r="I19" s="45">
        <f>SUM(I20:I22)</f>
        <v>0</v>
      </c>
      <c r="J19" s="45">
        <f t="shared" ref="J19" si="4">H19-I19</f>
        <v>0</v>
      </c>
      <c r="L19" s="45">
        <f>SUM(L20:L22)</f>
        <v>0</v>
      </c>
      <c r="M19" s="77"/>
      <c r="N19" s="97"/>
      <c r="O19" s="121"/>
      <c r="P19" s="85"/>
      <c r="Q19" s="85"/>
      <c r="R19" s="97"/>
    </row>
    <row r="20" spans="2:18" ht="13.8" x14ac:dyDescent="0.25">
      <c r="B20" s="32" t="s">
        <v>45</v>
      </c>
      <c r="D20" s="43"/>
      <c r="E20" s="44"/>
      <c r="F20" s="45">
        <f t="shared" si="3"/>
        <v>0</v>
      </c>
      <c r="H20" s="43"/>
      <c r="I20" s="44"/>
      <c r="J20" s="45">
        <f>H20-I20</f>
        <v>0</v>
      </c>
      <c r="L20" s="43"/>
      <c r="M20" s="77"/>
      <c r="N20" s="85" t="s">
        <v>46</v>
      </c>
      <c r="O20" s="121"/>
      <c r="P20" s="85"/>
      <c r="Q20" s="85"/>
      <c r="R20" s="85"/>
    </row>
    <row r="21" spans="2:18" ht="13.8" x14ac:dyDescent="0.25">
      <c r="B21" s="32" t="s">
        <v>47</v>
      </c>
      <c r="D21" s="43"/>
      <c r="E21" s="44"/>
      <c r="F21" s="45">
        <f t="shared" si="3"/>
        <v>0</v>
      </c>
      <c r="H21" s="43"/>
      <c r="I21" s="44"/>
      <c r="J21" s="45">
        <f>H21-I21</f>
        <v>0</v>
      </c>
      <c r="L21" s="43"/>
      <c r="M21" s="77"/>
      <c r="N21" s="85" t="s">
        <v>46</v>
      </c>
      <c r="O21" s="121"/>
      <c r="P21" s="85"/>
      <c r="Q21" s="85"/>
      <c r="R21" s="85"/>
    </row>
    <row r="22" spans="2:18" ht="26.4" x14ac:dyDescent="0.25">
      <c r="B22" s="32" t="s">
        <v>48</v>
      </c>
      <c r="D22" s="43"/>
      <c r="E22" s="44"/>
      <c r="F22" s="45">
        <f t="shared" si="3"/>
        <v>0</v>
      </c>
      <c r="H22" s="43"/>
      <c r="I22" s="44"/>
      <c r="J22" s="45">
        <f>H22-I22</f>
        <v>0</v>
      </c>
      <c r="L22" s="43"/>
      <c r="M22" s="77"/>
      <c r="N22" s="85" t="s">
        <v>49</v>
      </c>
      <c r="O22" s="123"/>
      <c r="P22" s="85"/>
      <c r="Q22" s="85"/>
      <c r="R22" s="85"/>
    </row>
    <row r="23" spans="2:18" ht="13.8" x14ac:dyDescent="0.25">
      <c r="B23" s="29" t="s">
        <v>50</v>
      </c>
      <c r="D23" s="47"/>
      <c r="E23" s="48"/>
      <c r="F23" s="45">
        <f t="shared" si="3"/>
        <v>0</v>
      </c>
      <c r="H23" s="47"/>
      <c r="I23" s="48"/>
      <c r="J23" s="45">
        <f>H23-I23</f>
        <v>0</v>
      </c>
      <c r="L23" s="47"/>
      <c r="M23" s="77"/>
      <c r="N23" s="85" t="s">
        <v>46</v>
      </c>
      <c r="O23" s="121"/>
      <c r="P23" s="85"/>
      <c r="Q23" s="85"/>
      <c r="R23" s="85"/>
    </row>
    <row r="24" spans="2:18" ht="13.8" x14ac:dyDescent="0.25">
      <c r="B24" s="29" t="s">
        <v>51</v>
      </c>
      <c r="D24" s="47"/>
      <c r="E24" s="48"/>
      <c r="F24" s="45">
        <f t="shared" si="3"/>
        <v>0</v>
      </c>
      <c r="H24" s="47"/>
      <c r="I24" s="48"/>
      <c r="J24" s="45">
        <f>H24-I24</f>
        <v>0</v>
      </c>
      <c r="L24" s="47"/>
      <c r="M24" s="77"/>
      <c r="N24" s="85" t="s">
        <v>46</v>
      </c>
      <c r="O24" s="121"/>
      <c r="P24" s="85"/>
      <c r="Q24" s="85"/>
      <c r="R24" s="85"/>
    </row>
    <row r="25" spans="2:18" x14ac:dyDescent="0.3">
      <c r="O25"/>
    </row>
    <row r="26" spans="2:18" ht="13.8" x14ac:dyDescent="0.25">
      <c r="B26" s="34" t="s">
        <v>52</v>
      </c>
      <c r="D26" s="100">
        <f t="shared" ref="D26:E29" si="5">-IF(D$18=0,0,D19/D$18)</f>
        <v>0</v>
      </c>
      <c r="E26" s="100">
        <f t="shared" si="5"/>
        <v>0</v>
      </c>
      <c r="F26" s="49">
        <f>D26-E26</f>
        <v>0</v>
      </c>
      <c r="G26" s="50"/>
      <c r="H26" s="100">
        <f t="shared" ref="H26:I29" si="6">-IF(H$18=0,0,H19/H$18)</f>
        <v>0</v>
      </c>
      <c r="I26" s="100">
        <f t="shared" si="6"/>
        <v>0</v>
      </c>
      <c r="J26" s="49">
        <f t="shared" ref="J26:J35" si="7">H26-I26</f>
        <v>0</v>
      </c>
      <c r="K26" s="50"/>
      <c r="L26" s="100">
        <f t="shared" ref="L26" si="8">-IF(L$18=0,0,L19/L$18)</f>
        <v>0</v>
      </c>
      <c r="M26" s="79"/>
      <c r="N26" s="88"/>
      <c r="O26" s="124"/>
      <c r="P26" s="125"/>
      <c r="Q26" s="88"/>
      <c r="R26" s="88"/>
    </row>
    <row r="27" spans="2:18" ht="13.8" x14ac:dyDescent="0.25">
      <c r="B27" s="36" t="s">
        <v>53</v>
      </c>
      <c r="D27" s="101">
        <f t="shared" si="5"/>
        <v>0</v>
      </c>
      <c r="E27" s="51">
        <f t="shared" si="5"/>
        <v>0</v>
      </c>
      <c r="F27" s="51">
        <f>D27-E27</f>
        <v>0</v>
      </c>
      <c r="G27" s="50"/>
      <c r="H27" s="101">
        <f t="shared" si="6"/>
        <v>0</v>
      </c>
      <c r="I27" s="51">
        <f t="shared" si="6"/>
        <v>0</v>
      </c>
      <c r="J27" s="51">
        <f t="shared" si="7"/>
        <v>0</v>
      </c>
      <c r="K27" s="50"/>
      <c r="L27" s="101">
        <f t="shared" ref="L27" si="9">-IF(L$18=0,0,L20/L$18)</f>
        <v>0</v>
      </c>
      <c r="M27" s="80"/>
      <c r="N27" s="89"/>
      <c r="O27" s="126"/>
      <c r="P27" s="125"/>
      <c r="Q27" s="88"/>
      <c r="R27" s="89"/>
    </row>
    <row r="28" spans="2:18" ht="13.8" x14ac:dyDescent="0.25">
      <c r="B28" s="36" t="s">
        <v>54</v>
      </c>
      <c r="D28" s="101">
        <f t="shared" si="5"/>
        <v>0</v>
      </c>
      <c r="E28" s="51">
        <f t="shared" si="5"/>
        <v>0</v>
      </c>
      <c r="F28" s="51">
        <f>D28-E28</f>
        <v>0</v>
      </c>
      <c r="G28" s="50"/>
      <c r="H28" s="101">
        <f t="shared" si="6"/>
        <v>0</v>
      </c>
      <c r="I28" s="51">
        <f t="shared" si="6"/>
        <v>0</v>
      </c>
      <c r="J28" s="51">
        <f t="shared" si="7"/>
        <v>0</v>
      </c>
      <c r="K28" s="50"/>
      <c r="L28" s="101">
        <f t="shared" ref="L28" si="10">-IF(L$18=0,0,L21/L$18)</f>
        <v>0</v>
      </c>
      <c r="M28" s="80"/>
      <c r="N28" s="89"/>
      <c r="O28" s="126"/>
      <c r="P28" s="125"/>
      <c r="Q28" s="89"/>
      <c r="R28" s="89"/>
    </row>
    <row r="29" spans="2:18" ht="13.8" x14ac:dyDescent="0.25">
      <c r="B29" s="36" t="s">
        <v>55</v>
      </c>
      <c r="D29" s="101">
        <f t="shared" si="5"/>
        <v>0</v>
      </c>
      <c r="E29" s="51">
        <f t="shared" si="5"/>
        <v>0</v>
      </c>
      <c r="F29" s="51">
        <f>D29-E29</f>
        <v>0</v>
      </c>
      <c r="G29" s="50"/>
      <c r="H29" s="101">
        <f t="shared" si="6"/>
        <v>0</v>
      </c>
      <c r="I29" s="51">
        <f t="shared" si="6"/>
        <v>0</v>
      </c>
      <c r="J29" s="51">
        <f t="shared" si="7"/>
        <v>0</v>
      </c>
      <c r="K29" s="50"/>
      <c r="L29" s="101">
        <f t="shared" ref="L29" si="11">-IF(L$18=0,0,L22/L$18)</f>
        <v>0</v>
      </c>
      <c r="M29" s="80"/>
      <c r="N29" s="89"/>
      <c r="O29" s="126"/>
      <c r="P29" s="125"/>
      <c r="Q29" s="89"/>
      <c r="R29" s="89"/>
    </row>
    <row r="30" spans="2:18" x14ac:dyDescent="0.3">
      <c r="D30" s="50"/>
      <c r="E30" s="50"/>
      <c r="F30" s="50"/>
      <c r="G30" s="50"/>
      <c r="H30" s="50"/>
      <c r="I30" s="50"/>
      <c r="J30" s="50"/>
      <c r="K30" s="50"/>
      <c r="L30" s="50"/>
      <c r="M30" s="50"/>
      <c r="N30" s="90"/>
      <c r="O30" s="50"/>
      <c r="P30" s="90"/>
      <c r="Q30" s="90"/>
      <c r="R30" s="90"/>
    </row>
    <row r="31" spans="2:18" ht="13.8" x14ac:dyDescent="0.25">
      <c r="B31" s="34" t="s">
        <v>56</v>
      </c>
      <c r="D31" s="100">
        <f>-IF(D18=0,0,SUM(D23:D24)/D18)</f>
        <v>0</v>
      </c>
      <c r="E31" s="49">
        <f>-IF(E18=0,0,SUM(E23:E24)/E18)</f>
        <v>0</v>
      </c>
      <c r="F31" s="49">
        <f>D31-E31</f>
        <v>0</v>
      </c>
      <c r="G31" s="50"/>
      <c r="H31" s="100">
        <f>-IF(H18=0,0,SUM(H23:H24)/H18)</f>
        <v>0</v>
      </c>
      <c r="I31" s="49">
        <f>-IF(I18=0,0,SUM(I23:I24)/I18)</f>
        <v>0</v>
      </c>
      <c r="J31" s="49">
        <f t="shared" si="7"/>
        <v>0</v>
      </c>
      <c r="K31" s="50"/>
      <c r="L31" s="100">
        <f>-IF(L18=0,0,SUM(L23:L24)/L18)</f>
        <v>0</v>
      </c>
      <c r="M31" s="79"/>
      <c r="N31" s="88"/>
      <c r="O31" s="124"/>
      <c r="P31" s="124"/>
      <c r="Q31" s="88"/>
      <c r="R31" s="88"/>
    </row>
    <row r="32" spans="2:18" ht="13.8" x14ac:dyDescent="0.25">
      <c r="B32" s="35" t="s">
        <v>57</v>
      </c>
      <c r="D32" s="101">
        <f>-IF(D$18=0,0,D23/D$18)</f>
        <v>0</v>
      </c>
      <c r="E32" s="51">
        <f>-IF(E$18=0,0,E23/E$18)</f>
        <v>0</v>
      </c>
      <c r="F32" s="51">
        <f>D32-E32</f>
        <v>0</v>
      </c>
      <c r="G32" s="50"/>
      <c r="H32" s="101">
        <f>-IF(H$18=0,0,H23/H$18)</f>
        <v>0</v>
      </c>
      <c r="I32" s="51">
        <f>-IF(I$18=0,0,I23/I$18)</f>
        <v>0</v>
      </c>
      <c r="J32" s="51">
        <f t="shared" si="7"/>
        <v>0</v>
      </c>
      <c r="K32" s="50"/>
      <c r="L32" s="101">
        <f>-IF(L$18=0,0,L23/L$18)</f>
        <v>0</v>
      </c>
      <c r="M32" s="80"/>
      <c r="N32" s="89"/>
      <c r="O32" s="7"/>
      <c r="P32" s="127"/>
      <c r="Q32" s="89"/>
      <c r="R32" s="89"/>
    </row>
    <row r="33" spans="2:18" ht="13.8" x14ac:dyDescent="0.25">
      <c r="B33" s="35" t="s">
        <v>58</v>
      </c>
      <c r="D33" s="101">
        <f>-IF(D$18=0,0,D24/D$18)</f>
        <v>0</v>
      </c>
      <c r="E33" s="51">
        <f>-IF(E$18=0,0,E24/E$18)</f>
        <v>0</v>
      </c>
      <c r="F33" s="51">
        <f>D33-E33</f>
        <v>0</v>
      </c>
      <c r="G33" s="50"/>
      <c r="H33" s="101">
        <f>-IF(H$18=0,0,H24/H$18)</f>
        <v>0</v>
      </c>
      <c r="I33" s="51">
        <f>-IF(I$18=0,0,I24/I$18)</f>
        <v>0</v>
      </c>
      <c r="J33" s="51">
        <f t="shared" si="7"/>
        <v>0</v>
      </c>
      <c r="K33" s="50"/>
      <c r="L33" s="101">
        <f>-IF(L$18=0,0,L24/L$18)</f>
        <v>0</v>
      </c>
      <c r="M33" s="80"/>
      <c r="N33" s="89"/>
      <c r="O33" s="7"/>
      <c r="P33" s="127"/>
      <c r="Q33" s="89"/>
      <c r="R33" s="89"/>
    </row>
    <row r="34" spans="2:18" x14ac:dyDescent="0.3">
      <c r="D34" s="50"/>
      <c r="E34" s="50"/>
      <c r="F34" s="50"/>
      <c r="G34" s="50"/>
      <c r="H34" s="50"/>
      <c r="I34" s="50"/>
      <c r="J34" s="50"/>
      <c r="K34" s="50"/>
      <c r="L34" s="50"/>
      <c r="M34" s="50"/>
      <c r="N34" s="90"/>
      <c r="O34"/>
      <c r="P34"/>
      <c r="Q34"/>
      <c r="R34" s="90"/>
    </row>
    <row r="35" spans="2:18" ht="13.8" x14ac:dyDescent="0.25">
      <c r="B35" s="34" t="s">
        <v>59</v>
      </c>
      <c r="D35" s="100">
        <f>-IF(D18=0,0,SUM(D19,D23:D24)/D18)</f>
        <v>0</v>
      </c>
      <c r="E35" s="49">
        <f>-IF(E18=0,0,SUM(E19,E23:E24)/E18)</f>
        <v>0</v>
      </c>
      <c r="F35" s="49">
        <f>D35-E35</f>
        <v>0</v>
      </c>
      <c r="G35" s="50"/>
      <c r="H35" s="100">
        <f>-IF(H18=0,0,SUM(H19,H23:H24)/H18)</f>
        <v>0</v>
      </c>
      <c r="I35" s="49">
        <f>-IF(I18=0,0,SUM(I19,I23:I24)/I18)</f>
        <v>0</v>
      </c>
      <c r="J35" s="49">
        <f t="shared" si="7"/>
        <v>0</v>
      </c>
      <c r="K35" s="50"/>
      <c r="L35" s="100">
        <f>-IF(L18=0,0,SUM(L19,L23:L24)/L18)</f>
        <v>0</v>
      </c>
      <c r="M35" s="79"/>
      <c r="N35" s="88"/>
      <c r="O35" s="124"/>
      <c r="P35" s="124"/>
      <c r="Q35" s="88"/>
      <c r="R35" s="88"/>
    </row>
    <row r="36" spans="2:18" x14ac:dyDescent="0.3"/>
    <row r="37" spans="2:18" ht="13.8" x14ac:dyDescent="0.25">
      <c r="B37" s="19"/>
      <c r="C37" s="19"/>
      <c r="D37" s="19"/>
      <c r="E37" s="19"/>
      <c r="F37" s="19"/>
      <c r="G37" s="19"/>
      <c r="H37" s="19"/>
      <c r="I37" s="19"/>
      <c r="J37" s="19"/>
      <c r="K37" s="19"/>
      <c r="L37" s="19"/>
      <c r="M37" s="81"/>
      <c r="N37" s="91"/>
      <c r="O37" s="91"/>
      <c r="P37" s="91"/>
      <c r="Q37" s="91"/>
      <c r="R37" s="91"/>
    </row>
    <row r="38" spans="2:18" x14ac:dyDescent="0.3"/>
  </sheetData>
  <sheetProtection algorithmName="SHA-512" hashValue="m5/7asXg7Jlhg27Gcl+id1N5UYXqrTkDXsuVyjUjPmAhtt9aituoXBEya2AXCi2IAMl6q1r+HV2A8Zipu5MaUg==" saltValue="xvjcxTm1zT00pHshnG8idw==" spinCount="100000" sheet="1" selectLockedCells="1"/>
  <protectedRanges>
    <protectedRange algorithmName="SHA-512" hashValue="XgxP+cN5vKKzuL7zTOq77FEQEHVLSLFDwgGmTfWoaUA3BNe+QfkjP1U+JEMZZ7u/AjU/mj8CMZNewA3pv8ctsA==" saltValue="gYWYtxGKbVAAGCs6LJbU4w==" spinCount="100000" sqref="D18:E18 H18:I18 L18 D20:E24 H20:I24 L20:L24 D11:E15 H11:I15 L11:L15" name="Range1"/>
  </protectedRanges>
  <mergeCells count="10">
    <mergeCell ref="R7:R9"/>
    <mergeCell ref="B7:B9"/>
    <mergeCell ref="I7:I9"/>
    <mergeCell ref="D7:D9"/>
    <mergeCell ref="J7:J9"/>
    <mergeCell ref="H7:H9"/>
    <mergeCell ref="F7:F9"/>
    <mergeCell ref="E7:E9"/>
    <mergeCell ref="L7:L9"/>
    <mergeCell ref="N7:N9"/>
  </mergeCells>
  <dataValidations count="2">
    <dataValidation type="custom" showInputMessage="1" showErrorMessage="1" sqref="L20:L24 L18 L11 L15" xr:uid="{6F184472-11D6-4ECE-A75B-70FA827B1F27}">
      <formula1>NOT(T1048570)</formula1>
    </dataValidation>
    <dataValidation type="custom" showInputMessage="1" showErrorMessage="1" sqref="L14" xr:uid="{7C4B7BD7-2B30-405C-86B5-D3F8B2F1D2BD}">
      <formula1>NOT(T1048571)</formula1>
    </dataValidation>
  </dataValidations>
  <pageMargins left="0.7" right="0.7" top="0.75" bottom="0.75" header="0.3" footer="0.3"/>
  <pageSetup paperSize="9" orientation="portrait" r:id="rId1"/>
  <headerFooter>
    <oddFooter>&amp;C_x000D_&amp;1#&amp;"Calibri"&amp;10&amp;K000000 Classification: Unclassified</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9D4D2-CA14-4335-840F-A894A5CE4ED1}">
  <sheetPr codeName="Sheet3">
    <tabColor rgb="FFBBDBFF"/>
  </sheetPr>
  <dimension ref="A1:R35"/>
  <sheetViews>
    <sheetView showGridLines="0" topLeftCell="A3" zoomScaleNormal="100" workbookViewId="0">
      <selection activeCell="F28" sqref="F28"/>
    </sheetView>
  </sheetViews>
  <sheetFormatPr defaultColWidth="0" defaultRowHeight="14.25" customHeight="1" zeroHeight="1" x14ac:dyDescent="0.25"/>
  <cols>
    <col min="1" max="1" width="1.69921875" customWidth="1"/>
    <col min="2" max="2" width="36.19921875" customWidth="1"/>
    <col min="3" max="3" width="2.59765625" customWidth="1"/>
    <col min="4" max="8" width="12" customWidth="1"/>
    <col min="9" max="9" width="2.59765625" customWidth="1"/>
    <col min="10" max="12" width="11.5" customWidth="1"/>
    <col min="13" max="13" width="11.69921875" customWidth="1"/>
    <col min="14" max="14" width="12" customWidth="1"/>
    <col min="15" max="15" width="1.69921875" customWidth="1"/>
    <col min="16" max="16384" width="9" hidden="1"/>
  </cols>
  <sheetData>
    <row r="1" spans="1:18" ht="48" customHeight="1" x14ac:dyDescent="0.25">
      <c r="A1" s="14"/>
      <c r="B1" s="12"/>
      <c r="C1" s="13"/>
      <c r="D1" s="13"/>
      <c r="E1" s="13"/>
      <c r="F1" s="13"/>
      <c r="G1" s="13"/>
      <c r="H1" s="13"/>
      <c r="I1" s="10"/>
      <c r="J1" s="10"/>
      <c r="K1" s="10"/>
      <c r="L1" s="10"/>
      <c r="M1" s="10"/>
      <c r="N1" s="10"/>
    </row>
    <row r="2" spans="1:18" ht="13.8" x14ac:dyDescent="0.25">
      <c r="R2" s="5"/>
    </row>
    <row r="3" spans="1:18" ht="22.8" x14ac:dyDescent="0.25">
      <c r="B3" s="24" t="s">
        <v>60</v>
      </c>
      <c r="J3" s="2"/>
      <c r="K3" s="2"/>
      <c r="L3" s="2"/>
    </row>
    <row r="4" spans="1:18" ht="22.8" x14ac:dyDescent="0.25">
      <c r="B4" s="25" t="str">
        <f>Cover!$C$20&amp;" "&amp;Cover!$C$19</f>
        <v>Q3 2026</v>
      </c>
      <c r="C4" s="3"/>
      <c r="D4" s="3"/>
      <c r="E4" s="3"/>
      <c r="F4" s="3"/>
      <c r="G4" s="3"/>
      <c r="H4" s="4"/>
      <c r="I4" s="3"/>
      <c r="J4" s="4"/>
      <c r="K4" s="4"/>
      <c r="L4" s="4"/>
      <c r="M4" s="3"/>
      <c r="N4" s="26" t="str">
        <f>"Syndicate"&amp;" "&amp;TEXT(Cover!C18,"0000")</f>
        <v>Syndicate 1234</v>
      </c>
    </row>
    <row r="5" spans="1:18" ht="13.8" x14ac:dyDescent="0.25">
      <c r="J5" s="2"/>
      <c r="K5" s="2"/>
      <c r="L5" s="2"/>
    </row>
    <row r="6" spans="1:18" ht="13.8" x14ac:dyDescent="0.25">
      <c r="B6" s="5" t="s">
        <v>61</v>
      </c>
    </row>
    <row r="7" spans="1:18" ht="13.8" x14ac:dyDescent="0.25">
      <c r="B7" s="144" t="str">
        <f>(Cover!C21)&amp;" '000"</f>
        <v>GBP '000</v>
      </c>
      <c r="D7" s="138">
        <f>Cover!C19</f>
        <v>2026</v>
      </c>
      <c r="E7" s="139"/>
      <c r="F7" s="139"/>
      <c r="G7" s="139"/>
      <c r="H7" s="140"/>
      <c r="J7" s="141">
        <f>D7-1</f>
        <v>2025</v>
      </c>
      <c r="K7" s="142"/>
      <c r="L7" s="142"/>
      <c r="M7" s="142"/>
      <c r="N7" s="143"/>
    </row>
    <row r="8" spans="1:18" ht="39.6" x14ac:dyDescent="0.25">
      <c r="B8" s="145"/>
      <c r="D8" s="70" t="s">
        <v>62</v>
      </c>
      <c r="E8" s="71" t="s">
        <v>63</v>
      </c>
      <c r="F8" s="72" t="s">
        <v>64</v>
      </c>
      <c r="G8" s="72" t="s">
        <v>65</v>
      </c>
      <c r="H8" s="72" t="s">
        <v>66</v>
      </c>
      <c r="I8" s="73"/>
      <c r="J8" s="70" t="s">
        <v>62</v>
      </c>
      <c r="K8" s="72" t="s">
        <v>63</v>
      </c>
      <c r="L8" s="72" t="s">
        <v>64</v>
      </c>
      <c r="M8" s="72" t="s">
        <v>65</v>
      </c>
      <c r="N8" s="72" t="s">
        <v>66</v>
      </c>
    </row>
    <row r="9" spans="1:18" ht="13.8" x14ac:dyDescent="0.25">
      <c r="B9" s="52" t="s">
        <v>67</v>
      </c>
      <c r="D9" s="64"/>
      <c r="E9" s="60"/>
      <c r="F9" s="43"/>
      <c r="G9" s="44"/>
      <c r="H9" s="45">
        <f>SUM(E9:G9)</f>
        <v>0</v>
      </c>
      <c r="I9" s="46"/>
      <c r="J9" s="64"/>
      <c r="K9" s="43"/>
      <c r="L9" s="43"/>
      <c r="M9" s="44"/>
      <c r="N9" s="45">
        <f>SUM(K9:M9)</f>
        <v>0</v>
      </c>
    </row>
    <row r="10" spans="1:18" ht="13.8" x14ac:dyDescent="0.25">
      <c r="B10" s="52" t="s">
        <v>68</v>
      </c>
      <c r="D10" s="64"/>
      <c r="E10" s="60"/>
      <c r="F10" s="43"/>
      <c r="G10" s="44"/>
      <c r="H10" s="45">
        <f t="shared" ref="H10:H21" si="0">SUM(E10:G10)</f>
        <v>0</v>
      </c>
      <c r="I10" s="46"/>
      <c r="J10" s="64"/>
      <c r="K10" s="43"/>
      <c r="L10" s="43"/>
      <c r="M10" s="44"/>
      <c r="N10" s="45">
        <f t="shared" ref="N10:N19" si="1">SUM(K10:M10)</f>
        <v>0</v>
      </c>
    </row>
    <row r="11" spans="1:18" ht="13.8" x14ac:dyDescent="0.25">
      <c r="B11" s="35" t="s">
        <v>69</v>
      </c>
      <c r="D11" s="65"/>
      <c r="E11" s="61"/>
      <c r="F11" s="47"/>
      <c r="G11" s="48"/>
      <c r="H11" s="45">
        <f t="shared" si="0"/>
        <v>0</v>
      </c>
      <c r="I11" s="46"/>
      <c r="J11" s="65"/>
      <c r="K11" s="47"/>
      <c r="L11" s="47"/>
      <c r="M11" s="48"/>
      <c r="N11" s="45">
        <f t="shared" si="1"/>
        <v>0</v>
      </c>
    </row>
    <row r="12" spans="1:18" ht="13.8" x14ac:dyDescent="0.25">
      <c r="B12" s="35" t="s">
        <v>70</v>
      </c>
      <c r="D12" s="65"/>
      <c r="E12" s="61"/>
      <c r="F12" s="47"/>
      <c r="G12" s="48"/>
      <c r="H12" s="45">
        <f t="shared" si="0"/>
        <v>0</v>
      </c>
      <c r="I12" s="46"/>
      <c r="J12" s="65"/>
      <c r="K12" s="47"/>
      <c r="L12" s="47"/>
      <c r="M12" s="48"/>
      <c r="N12" s="45">
        <f t="shared" si="1"/>
        <v>0</v>
      </c>
    </row>
    <row r="13" spans="1:18" ht="13.8" x14ac:dyDescent="0.25">
      <c r="B13" s="35" t="s">
        <v>71</v>
      </c>
      <c r="D13" s="65"/>
      <c r="E13" s="61"/>
      <c r="F13" s="47"/>
      <c r="G13" s="48"/>
      <c r="H13" s="45">
        <f t="shared" si="0"/>
        <v>0</v>
      </c>
      <c r="I13" s="46"/>
      <c r="J13" s="65"/>
      <c r="K13" s="47"/>
      <c r="L13" s="47"/>
      <c r="M13" s="48"/>
      <c r="N13" s="45">
        <f t="shared" si="1"/>
        <v>0</v>
      </c>
    </row>
    <row r="14" spans="1:18" ht="13.8" x14ac:dyDescent="0.25">
      <c r="B14" s="35" t="s">
        <v>72</v>
      </c>
      <c r="D14" s="65"/>
      <c r="E14" s="61"/>
      <c r="F14" s="47"/>
      <c r="G14" s="48"/>
      <c r="H14" s="45">
        <f t="shared" si="0"/>
        <v>0</v>
      </c>
      <c r="I14" s="46"/>
      <c r="J14" s="65"/>
      <c r="K14" s="47"/>
      <c r="L14" s="47"/>
      <c r="M14" s="48"/>
      <c r="N14" s="45">
        <f t="shared" si="1"/>
        <v>0</v>
      </c>
    </row>
    <row r="15" spans="1:18" ht="13.8" x14ac:dyDescent="0.25">
      <c r="B15" s="35" t="s">
        <v>73</v>
      </c>
      <c r="D15" s="65"/>
      <c r="E15" s="61"/>
      <c r="F15" s="47"/>
      <c r="G15" s="48"/>
      <c r="H15" s="45">
        <f t="shared" si="0"/>
        <v>0</v>
      </c>
      <c r="I15" s="46"/>
      <c r="J15" s="65"/>
      <c r="K15" s="47"/>
      <c r="L15" s="47"/>
      <c r="M15" s="48"/>
      <c r="N15" s="45">
        <f t="shared" si="1"/>
        <v>0</v>
      </c>
    </row>
    <row r="16" spans="1:18" ht="13.8" x14ac:dyDescent="0.25">
      <c r="B16" s="35" t="s">
        <v>74</v>
      </c>
      <c r="D16" s="65"/>
      <c r="E16" s="61"/>
      <c r="F16" s="47"/>
      <c r="G16" s="48"/>
      <c r="H16" s="45">
        <f t="shared" si="0"/>
        <v>0</v>
      </c>
      <c r="I16" s="46"/>
      <c r="J16" s="65"/>
      <c r="K16" s="47"/>
      <c r="L16" s="47"/>
      <c r="M16" s="48"/>
      <c r="N16" s="45">
        <f t="shared" si="1"/>
        <v>0</v>
      </c>
    </row>
    <row r="17" spans="2:14" ht="13.8" x14ac:dyDescent="0.25">
      <c r="B17" s="35" t="s">
        <v>75</v>
      </c>
      <c r="D17" s="65"/>
      <c r="E17" s="61"/>
      <c r="F17" s="47"/>
      <c r="G17" s="48"/>
      <c r="H17" s="45">
        <f t="shared" si="0"/>
        <v>0</v>
      </c>
      <c r="I17" s="46"/>
      <c r="J17" s="65"/>
      <c r="K17" s="47"/>
      <c r="L17" s="47"/>
      <c r="M17" s="48"/>
      <c r="N17" s="45">
        <f t="shared" si="1"/>
        <v>0</v>
      </c>
    </row>
    <row r="18" spans="2:14" ht="13.8" x14ac:dyDescent="0.25">
      <c r="B18" s="35" t="s">
        <v>76</v>
      </c>
      <c r="D18" s="65"/>
      <c r="E18" s="61"/>
      <c r="F18" s="47"/>
      <c r="G18" s="48"/>
      <c r="H18" s="45">
        <f t="shared" si="0"/>
        <v>0</v>
      </c>
      <c r="I18" s="46"/>
      <c r="J18" s="65"/>
      <c r="K18" s="47"/>
      <c r="L18" s="47"/>
      <c r="M18" s="48"/>
      <c r="N18" s="45">
        <f t="shared" si="1"/>
        <v>0</v>
      </c>
    </row>
    <row r="19" spans="2:14" ht="13.8" x14ac:dyDescent="0.25">
      <c r="B19" s="35" t="s">
        <v>77</v>
      </c>
      <c r="D19" s="65"/>
      <c r="E19" s="61"/>
      <c r="F19" s="47"/>
      <c r="G19" s="48"/>
      <c r="H19" s="45">
        <f t="shared" si="0"/>
        <v>0</v>
      </c>
      <c r="I19" s="46"/>
      <c r="J19" s="65"/>
      <c r="K19" s="47"/>
      <c r="L19" s="47"/>
      <c r="M19" s="48"/>
      <c r="N19" s="45">
        <f t="shared" si="1"/>
        <v>0</v>
      </c>
    </row>
    <row r="20" spans="2:14" ht="13.8" x14ac:dyDescent="0.25">
      <c r="B20" s="53" t="s">
        <v>78</v>
      </c>
      <c r="D20" s="66">
        <f>SUM(D9:D19)</f>
        <v>0</v>
      </c>
      <c r="E20" s="62">
        <f t="shared" ref="E20" si="2">SUM(E9:E19)</f>
        <v>0</v>
      </c>
      <c r="F20" s="45">
        <f>SUM(F9:F19)</f>
        <v>0</v>
      </c>
      <c r="G20" s="45">
        <f>SUM(G9:G19)</f>
        <v>0</v>
      </c>
      <c r="H20" s="45">
        <f>SUM(H9:H19)</f>
        <v>0</v>
      </c>
      <c r="I20" s="46"/>
      <c r="J20" s="66">
        <f>SUM(J9:J19)</f>
        <v>0</v>
      </c>
      <c r="K20" s="45">
        <f t="shared" ref="K20" si="3">SUM(K9:K19)</f>
        <v>0</v>
      </c>
      <c r="L20" s="45">
        <f t="shared" ref="L20" si="4">SUM(L9:L19)</f>
        <v>0</v>
      </c>
      <c r="M20" s="45">
        <f t="shared" ref="M20" si="5">SUM(M9:M19)</f>
        <v>0</v>
      </c>
      <c r="N20" s="45">
        <f t="shared" ref="N20" si="6">SUM(N9:N19)</f>
        <v>0</v>
      </c>
    </row>
    <row r="21" spans="2:14" ht="13.8" x14ac:dyDescent="0.25">
      <c r="B21" s="35" t="s">
        <v>79</v>
      </c>
      <c r="D21" s="65"/>
      <c r="E21" s="61"/>
      <c r="F21" s="47"/>
      <c r="G21" s="48"/>
      <c r="H21" s="45">
        <f t="shared" si="0"/>
        <v>0</v>
      </c>
      <c r="I21" s="46"/>
      <c r="J21" s="65"/>
      <c r="K21" s="47"/>
      <c r="L21" s="47"/>
      <c r="M21" s="48"/>
      <c r="N21" s="45">
        <f t="shared" ref="N21" si="7">SUM(K21:M21)</f>
        <v>0</v>
      </c>
    </row>
    <row r="22" spans="2:14" ht="13.8" x14ac:dyDescent="0.25">
      <c r="B22" s="53" t="s">
        <v>80</v>
      </c>
      <c r="D22" s="67">
        <f>SUM(D20:D21)</f>
        <v>0</v>
      </c>
      <c r="E22" s="63">
        <f t="shared" ref="E22:H22" si="8">SUM(E20:E21)</f>
        <v>0</v>
      </c>
      <c r="F22" s="54">
        <f t="shared" si="8"/>
        <v>0</v>
      </c>
      <c r="G22" s="54">
        <f t="shared" si="8"/>
        <v>0</v>
      </c>
      <c r="H22" s="54">
        <f t="shared" si="8"/>
        <v>0</v>
      </c>
      <c r="I22" s="46"/>
      <c r="J22" s="67">
        <f>SUM(J20:J21)</f>
        <v>0</v>
      </c>
      <c r="K22" s="54">
        <f t="shared" ref="K22" si="9">SUM(K20:K21)</f>
        <v>0</v>
      </c>
      <c r="L22" s="54">
        <f t="shared" ref="L22" si="10">SUM(L20:L21)</f>
        <v>0</v>
      </c>
      <c r="M22" s="54">
        <f t="shared" ref="M22" si="11">SUM(M20:M21)</f>
        <v>0</v>
      </c>
      <c r="N22" s="54">
        <f t="shared" ref="N22" si="12">SUM(N20:N21)</f>
        <v>0</v>
      </c>
    </row>
    <row r="23" spans="2:14" ht="13.8" x14ac:dyDescent="0.25">
      <c r="B23" s="7"/>
      <c r="D23" s="68"/>
      <c r="E23" s="7"/>
      <c r="F23" s="7"/>
      <c r="G23" s="6"/>
      <c r="H23" s="6"/>
      <c r="J23" s="68"/>
      <c r="K23" s="7"/>
      <c r="L23" s="7"/>
      <c r="M23" s="6"/>
      <c r="N23" s="6"/>
    </row>
    <row r="24" spans="2:14" ht="13.8" x14ac:dyDescent="0.25">
      <c r="B24" s="28" t="s">
        <v>81</v>
      </c>
    </row>
    <row r="25" spans="2:14" ht="13.8" x14ac:dyDescent="0.25">
      <c r="B25" s="52" t="s">
        <v>82</v>
      </c>
      <c r="D25" s="64"/>
      <c r="E25" s="60"/>
      <c r="F25" s="43"/>
      <c r="G25" s="44"/>
      <c r="H25" s="45">
        <f t="shared" ref="H25" si="13">SUM(E25:G25)</f>
        <v>0</v>
      </c>
      <c r="J25" s="64"/>
      <c r="K25" s="43"/>
      <c r="L25" s="43"/>
      <c r="M25" s="44"/>
      <c r="N25" s="45">
        <f t="shared" ref="N25" si="14">SUM(K25:M25)</f>
        <v>0</v>
      </c>
    </row>
    <row r="26" spans="2:14" ht="14.7" customHeight="1" x14ac:dyDescent="0.25">
      <c r="B26" s="29" t="s">
        <v>83</v>
      </c>
    </row>
    <row r="27" spans="2:14" ht="13.8" x14ac:dyDescent="0.25">
      <c r="B27" s="35" t="s">
        <v>84</v>
      </c>
      <c r="D27" s="65"/>
      <c r="E27" s="61"/>
      <c r="F27" s="47"/>
      <c r="G27" s="48"/>
      <c r="H27" s="45">
        <f t="shared" ref="H27:H28" si="15">SUM(E27:G27)</f>
        <v>0</v>
      </c>
      <c r="J27" s="65"/>
      <c r="K27" s="47"/>
      <c r="L27" s="47"/>
      <c r="M27" s="48"/>
      <c r="N27" s="45">
        <f t="shared" ref="N27:N28" si="16">SUM(K27:M27)</f>
        <v>0</v>
      </c>
    </row>
    <row r="28" spans="2:14" ht="13.8" x14ac:dyDescent="0.25">
      <c r="B28" s="35" t="s">
        <v>82</v>
      </c>
      <c r="D28" s="65"/>
      <c r="E28" s="61"/>
      <c r="F28" s="47"/>
      <c r="G28" s="48"/>
      <c r="H28" s="45">
        <f t="shared" si="15"/>
        <v>0</v>
      </c>
      <c r="J28" s="65"/>
      <c r="K28" s="47"/>
      <c r="L28" s="47"/>
      <c r="M28" s="48"/>
      <c r="N28" s="119">
        <f t="shared" si="16"/>
        <v>0</v>
      </c>
    </row>
    <row r="29" spans="2:14" ht="13.8" x14ac:dyDescent="0.25"/>
    <row r="30" spans="2:14" s="94" customFormat="1" ht="27.75" customHeight="1" x14ac:dyDescent="0.25">
      <c r="B30" s="93" t="s">
        <v>32</v>
      </c>
      <c r="D30" s="94" t="s">
        <v>85</v>
      </c>
      <c r="E30" s="95" t="s">
        <v>46</v>
      </c>
      <c r="F30" s="95" t="s">
        <v>46</v>
      </c>
      <c r="G30" s="96" t="s">
        <v>49</v>
      </c>
      <c r="H30" s="98"/>
      <c r="J30" s="94" t="s">
        <v>85</v>
      </c>
      <c r="K30" s="95" t="s">
        <v>46</v>
      </c>
      <c r="L30" s="95" t="s">
        <v>46</v>
      </c>
      <c r="M30" s="96" t="s">
        <v>49</v>
      </c>
      <c r="N30" s="98"/>
    </row>
    <row r="31" spans="2:14" ht="13.8" x14ac:dyDescent="0.25">
      <c r="B31" s="55"/>
      <c r="D31" s="56"/>
      <c r="E31" s="56"/>
      <c r="F31" s="56"/>
      <c r="G31" s="56"/>
      <c r="H31" s="56"/>
      <c r="J31" s="7"/>
      <c r="K31" s="7"/>
      <c r="L31" s="7"/>
      <c r="M31" s="6"/>
      <c r="N31" s="6"/>
    </row>
    <row r="32" spans="2:14" ht="13.8" x14ac:dyDescent="0.25">
      <c r="B32" s="55" t="s">
        <v>86</v>
      </c>
      <c r="D32" s="69" t="str">
        <f>IF(D22='KPIs (input)'!D18,"","Check")</f>
        <v/>
      </c>
      <c r="E32" s="92" t="str">
        <f>IF(E22='KPIs (input)'!D20,"","Check")</f>
        <v/>
      </c>
      <c r="F32" s="92" t="str">
        <f>IF(F22='KPIs (input)'!D21,"","Check")</f>
        <v/>
      </c>
      <c r="G32" s="92" t="str">
        <f>IF(G22='KPIs (input)'!D22,"","Check")</f>
        <v/>
      </c>
      <c r="H32" s="92" t="str">
        <f>IF(H22='KPIs (input)'!D19,"","Check")</f>
        <v/>
      </c>
      <c r="J32" s="7"/>
      <c r="K32" s="7"/>
      <c r="L32" s="7"/>
      <c r="M32" s="6"/>
      <c r="N32" s="6"/>
    </row>
    <row r="33" spans="2:14" ht="13.8" x14ac:dyDescent="0.25">
      <c r="B33" s="55"/>
      <c r="D33" s="56"/>
      <c r="E33" s="56"/>
      <c r="F33" s="56"/>
      <c r="G33" s="56"/>
      <c r="H33" s="56"/>
      <c r="J33" s="7"/>
      <c r="K33" s="7"/>
      <c r="L33" s="7"/>
      <c r="M33" s="6"/>
      <c r="N33" s="6"/>
    </row>
    <row r="34" spans="2:14" ht="13.8" x14ac:dyDescent="0.25">
      <c r="B34" s="19"/>
      <c r="C34" s="19"/>
      <c r="D34" s="19"/>
      <c r="E34" s="19"/>
      <c r="F34" s="19"/>
      <c r="G34" s="19"/>
      <c r="H34" s="19"/>
      <c r="I34" s="19"/>
      <c r="J34" s="19"/>
      <c r="K34" s="19"/>
      <c r="L34" s="19"/>
      <c r="M34" s="19"/>
      <c r="N34" s="19"/>
    </row>
    <row r="35" spans="2:14" ht="13.8" x14ac:dyDescent="0.25"/>
  </sheetData>
  <sheetProtection algorithmName="SHA-512" hashValue="CMGOJH10cK16ng0ogKmj1NzVIySxSRTIrgRr+i0yuf7I14nPe5ut6Uv4xBRZebQmSIl3tn27qyTZHDMlO/cDKw==" saltValue="/YsEIBlpuGYSvO9+XCEVjw==" spinCount="100000" sheet="1" selectLockedCells="1"/>
  <protectedRanges>
    <protectedRange algorithmName="SHA-512" hashValue="fW+T9YYeQwBcaK2vdAFi5LQcMX7hrmB+t0WpgNVl026mGUPVPHuG6b51pHN9TTPYyQEOyKF3VFUaNvQWfMV4Lg==" saltValue="XCkLwX6Y0vR8m2A5/G7tdg==" spinCount="100000" sqref="D9:G19 J9:M19 D21:G21 J21:M21 D25:G25 J25:M25 D27:G28 J27:M28" name="Range1"/>
  </protectedRanges>
  <mergeCells count="3">
    <mergeCell ref="D7:H7"/>
    <mergeCell ref="J7:N7"/>
    <mergeCell ref="B7:B8"/>
  </mergeCells>
  <dataValidations count="6">
    <dataValidation allowBlank="1" showInputMessage="1" showErrorMessage="1" promptTitle="Major Claims" prompt="Represents losses which have been given a catastrophe code by XCS in the current reporting year – ie codes issued since 1 January" sqref="N25" xr:uid="{72204740-743F-4302-9A53-0A212B4B9817}"/>
    <dataValidation allowBlank="1" showInputMessage="1" showErrorMessage="1" promptTitle="Check" prompt="Cell D22 above should equal cell D18 in the KPIs tab" sqref="D31:D33" xr:uid="{37014B96-E1A7-4B4B-92DD-BDD01A554755}"/>
    <dataValidation allowBlank="1" showInputMessage="1" showErrorMessage="1" promptTitle="Check" prompt="Cell E22 above should equal cell D20 in the KPIs tab" sqref="E31:E33" xr:uid="{44E40DDC-3F5C-4103-9DB7-E081923CFFDB}"/>
    <dataValidation allowBlank="1" showInputMessage="1" showErrorMessage="1" promptTitle="Check" prompt="Cell F22 above should equal cell D21 in the KPIs tab" sqref="F31:F33" xr:uid="{A4206A20-A6AF-4BF8-827D-91C63B770680}"/>
    <dataValidation allowBlank="1" showInputMessage="1" showErrorMessage="1" promptTitle="Check" prompt="Cell G22 above should equal cell D22 in the KPIs tab" sqref="G31:G33" xr:uid="{1B428961-DF6E-48FB-97AE-C8813C631A76}"/>
    <dataValidation allowBlank="1" showInputMessage="1" showErrorMessage="1" promptTitle="Check" prompt="Cell H22 above should equal cell D19 in the KPIs tab" sqref="H31:H33" xr:uid="{D61F9FD7-6E42-477D-AB64-050B56CE1AA9}"/>
  </dataValidations>
  <pageMargins left="0.7" right="0.7" top="0.75" bottom="0.75" header="0.3" footer="0.3"/>
  <pageSetup paperSize="9" orientation="portrait" r:id="rId1"/>
  <headerFooter>
    <oddFooter>&amp;C_x000D_&amp;1#&amp;"Calibri"&amp;10&amp;K000000 Classification: Unclassified</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C91F22-B2F4-41C2-8CD4-9E64921A1284}">
  <sheetPr>
    <tabColor rgb="FFBBDBFF"/>
  </sheetPr>
  <dimension ref="A1:E17"/>
  <sheetViews>
    <sheetView showGridLines="0" zoomScale="85" zoomScaleNormal="85" workbookViewId="0">
      <selection activeCell="B15" sqref="B15"/>
    </sheetView>
  </sheetViews>
  <sheetFormatPr defaultColWidth="8.69921875" defaultRowHeight="13.8" x14ac:dyDescent="0.25"/>
  <cols>
    <col min="1" max="1" width="21.796875" style="112" customWidth="1"/>
    <col min="2" max="2" width="47.69921875" style="112" customWidth="1"/>
    <col min="3" max="3" width="50" style="112" customWidth="1"/>
    <col min="4" max="16384" width="8.69921875" style="112"/>
  </cols>
  <sheetData>
    <row r="1" spans="1:5" ht="17.399999999999999" x14ac:dyDescent="0.3">
      <c r="A1" s="147" t="s">
        <v>129</v>
      </c>
      <c r="B1" s="147"/>
      <c r="C1" s="147"/>
      <c r="D1" s="147"/>
      <c r="E1" s="147"/>
    </row>
    <row r="3" spans="1:5" ht="17.399999999999999" x14ac:dyDescent="0.25">
      <c r="A3" s="116" t="s">
        <v>130</v>
      </c>
      <c r="B3" s="117"/>
      <c r="C3" s="117"/>
      <c r="D3" s="117"/>
      <c r="E3" s="117"/>
    </row>
    <row r="4" spans="1:5" x14ac:dyDescent="0.25">
      <c r="A4" s="117"/>
      <c r="B4" s="117"/>
      <c r="C4" s="117"/>
      <c r="D4" s="117"/>
      <c r="E4" s="117"/>
    </row>
    <row r="5" spans="1:5" ht="49.2" customHeight="1" x14ac:dyDescent="0.25">
      <c r="A5" s="146" t="s">
        <v>131</v>
      </c>
      <c r="B5" s="146"/>
      <c r="C5" s="146"/>
      <c r="D5" s="146"/>
      <c r="E5" s="146"/>
    </row>
    <row r="6" spans="1:5" ht="39.6" customHeight="1" x14ac:dyDescent="0.25">
      <c r="A6" s="146" t="s">
        <v>132</v>
      </c>
      <c r="B6" s="146"/>
      <c r="C6" s="146"/>
      <c r="D6" s="146"/>
      <c r="E6" s="146"/>
    </row>
    <row r="7" spans="1:5" ht="36" customHeight="1" x14ac:dyDescent="0.25">
      <c r="A7" s="148" t="s">
        <v>133</v>
      </c>
      <c r="B7" s="148"/>
      <c r="C7" s="148"/>
      <c r="D7" s="148"/>
      <c r="E7" s="148"/>
    </row>
    <row r="8" spans="1:5" ht="39.6" customHeight="1" x14ac:dyDescent="0.25">
      <c r="A8" s="146" t="s">
        <v>134</v>
      </c>
      <c r="B8" s="146"/>
      <c r="C8" s="146"/>
      <c r="D8" s="146"/>
      <c r="E8" s="146"/>
    </row>
    <row r="9" spans="1:5" ht="36.6" customHeight="1" x14ac:dyDescent="0.25">
      <c r="A9" s="146" t="s">
        <v>135</v>
      </c>
      <c r="B9" s="146"/>
      <c r="C9" s="146"/>
      <c r="D9" s="146"/>
      <c r="E9" s="146"/>
    </row>
    <row r="10" spans="1:5" ht="108.6" customHeight="1" x14ac:dyDescent="0.25">
      <c r="A10" s="146" t="s">
        <v>136</v>
      </c>
      <c r="B10" s="146"/>
      <c r="C10" s="146"/>
      <c r="D10" s="146"/>
      <c r="E10" s="146"/>
    </row>
    <row r="11" spans="1:5" ht="17.399999999999999" x14ac:dyDescent="0.25">
      <c r="A11" s="116" t="s">
        <v>137</v>
      </c>
      <c r="B11" s="117"/>
      <c r="C11" s="117"/>
      <c r="D11" s="117"/>
      <c r="E11" s="117"/>
    </row>
    <row r="12" spans="1:5" x14ac:dyDescent="0.25">
      <c r="A12" s="117"/>
      <c r="B12" s="117"/>
      <c r="C12" s="117"/>
      <c r="D12" s="117"/>
      <c r="E12" s="117"/>
    </row>
    <row r="13" spans="1:5" ht="29.55" customHeight="1" x14ac:dyDescent="0.25">
      <c r="A13" s="146" t="s">
        <v>138</v>
      </c>
      <c r="B13" s="146"/>
      <c r="C13" s="146"/>
      <c r="D13" s="146"/>
      <c r="E13" s="146"/>
    </row>
    <row r="15" spans="1:5" ht="18" x14ac:dyDescent="0.35">
      <c r="A15" s="113" t="s">
        <v>139</v>
      </c>
      <c r="B15" s="118"/>
      <c r="C15" s="115" t="s">
        <v>141</v>
      </c>
    </row>
    <row r="16" spans="1:5" x14ac:dyDescent="0.25">
      <c r="A16" s="114"/>
    </row>
    <row r="17" spans="1:2" ht="18" x14ac:dyDescent="0.35">
      <c r="A17" s="113" t="s">
        <v>140</v>
      </c>
      <c r="B17" s="118"/>
    </row>
  </sheetData>
  <sheetProtection algorithmName="SHA-512" hashValue="AakAhj/mXgRn3anhWvgTMDmM6DBNx+Tr2bwfgD7R7X+ymktuxg34H4qxZh5OUgjNhLgSZsESArx9iPgq+P8HbQ==" saltValue="OZadq/fzK8iZr9qXZwl5vg==" spinCount="100000" sheet="1" selectLockedCells="1"/>
  <protectedRanges>
    <protectedRange algorithmName="SHA-512" hashValue="coIVrrcrDrD+F3eHDofqGY0N7j0dFHbplopMq5zSzsq7snghSJNeFsr1hPd9AwCttaKGdyqf86LnIKdfLN1g8g==" saltValue="djmOUs6tupXDQpBRI6fDcA==" spinCount="100000" sqref="A1:E6 A8 A9 A10 A12 A11 A11:E13 A15:A17 C15:C17" name="Range1"/>
  </protectedRanges>
  <mergeCells count="8">
    <mergeCell ref="A9:E9"/>
    <mergeCell ref="A10:E10"/>
    <mergeCell ref="A13:E13"/>
    <mergeCell ref="A1:E1"/>
    <mergeCell ref="A5:E5"/>
    <mergeCell ref="A6:E6"/>
    <mergeCell ref="A7:E7"/>
    <mergeCell ref="A8:E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9A6F2-493F-485F-A171-A7E97D5C3FAF}">
  <sheetPr codeName="Sheet4">
    <tabColor theme="0" tint="-0.249977111117893"/>
  </sheetPr>
  <dimension ref="A1:C9"/>
  <sheetViews>
    <sheetView zoomScale="210" zoomScaleNormal="210" workbookViewId="0">
      <selection activeCell="C5" sqref="C5"/>
    </sheetView>
  </sheetViews>
  <sheetFormatPr defaultRowHeight="13.8" x14ac:dyDescent="0.25"/>
  <sheetData>
    <row r="1" spans="1:3" x14ac:dyDescent="0.25">
      <c r="A1" t="s">
        <v>87</v>
      </c>
      <c r="B1" t="s">
        <v>88</v>
      </c>
      <c r="C1" t="s">
        <v>89</v>
      </c>
    </row>
    <row r="2" spans="1:3" x14ac:dyDescent="0.25">
      <c r="A2">
        <v>2023</v>
      </c>
      <c r="B2" t="s">
        <v>14</v>
      </c>
      <c r="C2" t="s">
        <v>16</v>
      </c>
    </row>
    <row r="3" spans="1:3" x14ac:dyDescent="0.25">
      <c r="A3">
        <v>2024</v>
      </c>
      <c r="B3" t="s">
        <v>90</v>
      </c>
      <c r="C3" t="s">
        <v>91</v>
      </c>
    </row>
    <row r="4" spans="1:3" x14ac:dyDescent="0.25">
      <c r="A4">
        <v>2025</v>
      </c>
      <c r="B4" t="s">
        <v>92</v>
      </c>
      <c r="C4" t="s">
        <v>93</v>
      </c>
    </row>
    <row r="5" spans="1:3" x14ac:dyDescent="0.25">
      <c r="A5">
        <v>2026</v>
      </c>
      <c r="B5" t="s">
        <v>94</v>
      </c>
    </row>
    <row r="6" spans="1:3" x14ac:dyDescent="0.25">
      <c r="A6">
        <v>2027</v>
      </c>
    </row>
    <row r="7" spans="1:3" x14ac:dyDescent="0.25">
      <c r="A7">
        <v>2028</v>
      </c>
    </row>
    <row r="8" spans="1:3" x14ac:dyDescent="0.25">
      <c r="A8">
        <v>2029</v>
      </c>
    </row>
    <row r="9" spans="1:3" x14ac:dyDescent="0.25">
      <c r="A9">
        <v>2030</v>
      </c>
    </row>
  </sheetData>
  <sheetProtection algorithmName="SHA-512" hashValue="3CxpUV5YW9ryTdySjWdre3kXSJIDZLS3bpo3qUrwFGbi5GPQW4dLd2x5MLoZuCwYhC6JGUh4RTU1mRpAdnbPzA==" saltValue="6qm/ueemCWGgowzvTc4r5w==" spinCount="100000" sheet="1" objects="1" scenarios="1" selectLockedCells="1" selectUnlockedCells="1"/>
  <pageMargins left="0.7" right="0.7" top="0.75" bottom="0.75" header="0.3" footer="0.3"/>
  <headerFooter>
    <oddFooter>&amp;C_x000D_&amp;1#&amp;"Calibri"&amp;10&amp;K000000 Classification: Unclassified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716C1-78F3-42D3-9895-8DE53CA13BA1}">
  <sheetPr codeName="Sheet7">
    <tabColor theme="0" tint="-0.249977111117893"/>
  </sheetPr>
  <dimension ref="A1:G2"/>
  <sheetViews>
    <sheetView zoomScale="145" zoomScaleNormal="145" workbookViewId="0">
      <selection activeCell="E9" sqref="E9"/>
    </sheetView>
  </sheetViews>
  <sheetFormatPr defaultRowHeight="13.8" x14ac:dyDescent="0.25"/>
  <cols>
    <col min="1" max="1" width="14.59765625" bestFit="1" customWidth="1"/>
    <col min="2" max="2" width="13.19921875" bestFit="1" customWidth="1"/>
    <col min="3" max="3" width="15.59765625" bestFit="1" customWidth="1"/>
    <col min="4" max="4" width="8.19921875" bestFit="1" customWidth="1"/>
    <col min="5" max="5" width="26.09765625" bestFit="1" customWidth="1"/>
    <col min="6" max="6" width="29.09765625" bestFit="1" customWidth="1"/>
  </cols>
  <sheetData>
    <row r="1" spans="1:7" x14ac:dyDescent="0.25">
      <c r="A1" t="s">
        <v>95</v>
      </c>
      <c r="B1" t="s">
        <v>96</v>
      </c>
      <c r="C1" t="s">
        <v>97</v>
      </c>
      <c r="D1" t="s">
        <v>89</v>
      </c>
      <c r="E1" t="s">
        <v>98</v>
      </c>
      <c r="F1" t="s">
        <v>99</v>
      </c>
      <c r="G1" s="128" t="s">
        <v>145</v>
      </c>
    </row>
    <row r="2" spans="1:7" x14ac:dyDescent="0.25">
      <c r="A2" cm="1">
        <f t="array" ref="A2:F2">TRANSPOSE(Cover!C18:C23)</f>
        <v>1234</v>
      </c>
      <c r="B2">
        <v>2026</v>
      </c>
      <c r="C2" t="str">
        <v>Q3</v>
      </c>
      <c r="D2" t="str">
        <v>GBP</v>
      </c>
      <c r="E2">
        <v>1</v>
      </c>
      <c r="F2">
        <v>1</v>
      </c>
      <c r="G2" s="128" t="str">
        <f>IF(Cover!C24="","",Cover!C24)</f>
        <v/>
      </c>
    </row>
  </sheetData>
  <sheetProtection selectLockedCells="1" selectUnlockedCells="1"/>
  <pageMargins left="0.7" right="0.7" top="0.75" bottom="0.75" header="0.3" footer="0.3"/>
  <headerFooter>
    <oddFooter>&amp;C_x000D_&amp;1#&amp;"Calibri"&amp;10&amp;K000000 Classification: Unclassified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E7080-2262-4980-B54A-6C3D4DF7384F}">
  <sheetPr codeName="Sheet5">
    <tabColor theme="0" tint="-0.249977111117893"/>
  </sheetPr>
  <dimension ref="A1:F13"/>
  <sheetViews>
    <sheetView topLeftCell="C1" zoomScale="220" zoomScaleNormal="220" workbookViewId="0">
      <selection activeCell="C5" sqref="C5"/>
    </sheetView>
  </sheetViews>
  <sheetFormatPr defaultRowHeight="13.8" x14ac:dyDescent="0.25"/>
  <cols>
    <col min="1" max="1" width="31.69921875" bestFit="1" customWidth="1"/>
    <col min="2" max="2" width="16.5" bestFit="1" customWidth="1"/>
    <col min="3" max="3" width="15.09765625" bestFit="1" customWidth="1"/>
    <col min="4" max="4" width="20.5" bestFit="1" customWidth="1"/>
    <col min="5" max="5" width="13.69921875" bestFit="1" customWidth="1"/>
    <col min="6" max="6" width="27.69921875" bestFit="1" customWidth="1"/>
  </cols>
  <sheetData>
    <row r="1" spans="1:6" x14ac:dyDescent="0.25">
      <c r="A1" t="s">
        <v>100</v>
      </c>
      <c r="B1" t="s">
        <v>101</v>
      </c>
      <c r="C1" t="s">
        <v>102</v>
      </c>
      <c r="D1" t="s">
        <v>103</v>
      </c>
      <c r="E1" t="s">
        <v>104</v>
      </c>
      <c r="F1" t="s">
        <v>105</v>
      </c>
    </row>
    <row r="2" spans="1:6" x14ac:dyDescent="0.25">
      <c r="A2" t="s">
        <v>34</v>
      </c>
      <c r="B2">
        <f>'KPIs (input)'!D11</f>
        <v>0</v>
      </c>
      <c r="C2">
        <f>'KPIs (input)'!E11</f>
        <v>0</v>
      </c>
      <c r="D2">
        <f>'KPIs (input)'!H11</f>
        <v>0</v>
      </c>
      <c r="E2">
        <f>'KPIs (input)'!I11</f>
        <v>0</v>
      </c>
      <c r="F2">
        <f>'KPIs (input)'!L11</f>
        <v>0</v>
      </c>
    </row>
    <row r="3" spans="1:6" x14ac:dyDescent="0.25">
      <c r="A3" t="s">
        <v>36</v>
      </c>
      <c r="B3">
        <f>'KPIs (input)'!D12</f>
        <v>0</v>
      </c>
      <c r="C3">
        <f>'KPIs (input)'!E12</f>
        <v>0</v>
      </c>
      <c r="D3">
        <f>'KPIs (input)'!H12</f>
        <v>0</v>
      </c>
      <c r="E3">
        <f>'KPIs (input)'!I12</f>
        <v>0</v>
      </c>
      <c r="F3">
        <f>'KPIs (input)'!L12</f>
        <v>0</v>
      </c>
    </row>
    <row r="4" spans="1:6" x14ac:dyDescent="0.25">
      <c r="A4" t="s">
        <v>37</v>
      </c>
      <c r="B4">
        <f>'KPIs (input)'!D13</f>
        <v>0</v>
      </c>
      <c r="C4">
        <f>'KPIs (input)'!E13</f>
        <v>0</v>
      </c>
      <c r="D4">
        <f>'KPIs (input)'!H13</f>
        <v>0</v>
      </c>
      <c r="E4">
        <f>'KPIs (input)'!I13</f>
        <v>0</v>
      </c>
      <c r="F4">
        <f>'KPIs (input)'!L13</f>
        <v>0</v>
      </c>
    </row>
    <row r="5" spans="1:6" x14ac:dyDescent="0.25">
      <c r="A5" t="s">
        <v>39</v>
      </c>
      <c r="B5">
        <f>'KPIs (input)'!D14</f>
        <v>0</v>
      </c>
      <c r="C5">
        <f>'KPIs (input)'!E14</f>
        <v>0</v>
      </c>
      <c r="D5">
        <f>'KPIs (input)'!H14</f>
        <v>0</v>
      </c>
      <c r="E5">
        <f>'KPIs (input)'!I14</f>
        <v>0</v>
      </c>
      <c r="F5">
        <f>'KPIs (input)'!L14</f>
        <v>0</v>
      </c>
    </row>
    <row r="6" spans="1:6" x14ac:dyDescent="0.25">
      <c r="A6" t="s">
        <v>41</v>
      </c>
      <c r="B6">
        <f>'KPIs (input)'!D15</f>
        <v>0</v>
      </c>
      <c r="C6">
        <f>'KPIs (input)'!E15</f>
        <v>0</v>
      </c>
      <c r="D6">
        <f>'KPIs (input)'!H15</f>
        <v>0</v>
      </c>
      <c r="E6">
        <f>'KPIs (input)'!I15</f>
        <v>0</v>
      </c>
      <c r="F6">
        <f>'KPIs (input)'!L15</f>
        <v>0</v>
      </c>
    </row>
    <row r="7" spans="1:6" x14ac:dyDescent="0.25">
      <c r="A7" t="s">
        <v>43</v>
      </c>
      <c r="B7">
        <f>'KPIs (input)'!D18</f>
        <v>0</v>
      </c>
      <c r="C7">
        <f>'KPIs (input)'!E18</f>
        <v>0</v>
      </c>
      <c r="D7">
        <f>'KPIs (input)'!H18</f>
        <v>0</v>
      </c>
      <c r="E7">
        <f>'KPIs (input)'!I18</f>
        <v>0</v>
      </c>
      <c r="F7">
        <f>'KPIs (input)'!L18</f>
        <v>0</v>
      </c>
    </row>
    <row r="8" spans="1:6" x14ac:dyDescent="0.25">
      <c r="A8" t="s">
        <v>44</v>
      </c>
      <c r="B8">
        <f>'KPIs (input)'!D19</f>
        <v>0</v>
      </c>
      <c r="C8">
        <f>'KPIs (input)'!E19</f>
        <v>0</v>
      </c>
      <c r="D8">
        <f>'KPIs (input)'!H19</f>
        <v>0</v>
      </c>
      <c r="E8">
        <f>'KPIs (input)'!I19</f>
        <v>0</v>
      </c>
      <c r="F8">
        <f>'KPIs (input)'!L19</f>
        <v>0</v>
      </c>
    </row>
    <row r="9" spans="1:6" x14ac:dyDescent="0.25">
      <c r="A9" t="s">
        <v>45</v>
      </c>
      <c r="B9">
        <f>'KPIs (input)'!D20</f>
        <v>0</v>
      </c>
      <c r="C9">
        <f>'KPIs (input)'!E20</f>
        <v>0</v>
      </c>
      <c r="D9">
        <f>'KPIs (input)'!H20</f>
        <v>0</v>
      </c>
      <c r="E9">
        <f>'KPIs (input)'!I20</f>
        <v>0</v>
      </c>
      <c r="F9">
        <f>'KPIs (input)'!L20</f>
        <v>0</v>
      </c>
    </row>
    <row r="10" spans="1:6" x14ac:dyDescent="0.25">
      <c r="A10" t="s">
        <v>47</v>
      </c>
      <c r="B10">
        <f>'KPIs (input)'!D21</f>
        <v>0</v>
      </c>
      <c r="C10">
        <f>'KPIs (input)'!E21</f>
        <v>0</v>
      </c>
      <c r="D10">
        <f>'KPIs (input)'!H21</f>
        <v>0</v>
      </c>
      <c r="E10">
        <f>'KPIs (input)'!I21</f>
        <v>0</v>
      </c>
      <c r="F10">
        <f>'KPIs (input)'!L21</f>
        <v>0</v>
      </c>
    </row>
    <row r="11" spans="1:6" x14ac:dyDescent="0.25">
      <c r="A11" t="s">
        <v>48</v>
      </c>
      <c r="B11">
        <f>'KPIs (input)'!D22</f>
        <v>0</v>
      </c>
      <c r="C11">
        <f>'KPIs (input)'!E22</f>
        <v>0</v>
      </c>
      <c r="D11">
        <f>'KPIs (input)'!H22</f>
        <v>0</v>
      </c>
      <c r="E11">
        <f>'KPIs (input)'!I22</f>
        <v>0</v>
      </c>
      <c r="F11">
        <f>'KPIs (input)'!L22</f>
        <v>0</v>
      </c>
    </row>
    <row r="12" spans="1:6" x14ac:dyDescent="0.25">
      <c r="A12" t="s">
        <v>50</v>
      </c>
      <c r="B12">
        <f>'KPIs (input)'!D23</f>
        <v>0</v>
      </c>
      <c r="C12">
        <f>'KPIs (input)'!E23</f>
        <v>0</v>
      </c>
      <c r="D12">
        <f>'KPIs (input)'!H23</f>
        <v>0</v>
      </c>
      <c r="E12">
        <f>'KPIs (input)'!I23</f>
        <v>0</v>
      </c>
      <c r="F12">
        <f>'KPIs (input)'!L23</f>
        <v>0</v>
      </c>
    </row>
    <row r="13" spans="1:6" x14ac:dyDescent="0.25">
      <c r="A13" t="s">
        <v>51</v>
      </c>
      <c r="B13">
        <f>'KPIs (input)'!D24</f>
        <v>0</v>
      </c>
      <c r="C13">
        <f>'KPIs (input)'!E24</f>
        <v>0</v>
      </c>
      <c r="D13">
        <f>'KPIs (input)'!H24</f>
        <v>0</v>
      </c>
      <c r="E13">
        <f>'KPIs (input)'!I24</f>
        <v>0</v>
      </c>
      <c r="F13">
        <f>'KPIs (input)'!L24</f>
        <v>0</v>
      </c>
    </row>
  </sheetData>
  <sheetProtection algorithmName="SHA-512" hashValue="LkxKbRH+3JWPpB3EbAP/RD4RKmcRrgxiIKQyjhbuIMtcf0cCq3HDKYC5KkPWPkC9chv9HeL4Y0Ke+XC4jmdzyw==" saltValue="NyzbvlTXMAK0TthG/hOQHQ==" spinCount="100000" sheet="1" objects="1" scenarios="1" selectLockedCells="1" selectUnlockedCells="1"/>
  <pageMargins left="0.7" right="0.7" top="0.75" bottom="0.75" header="0.3" footer="0.3"/>
  <headerFooter>
    <oddFooter>&amp;C_x000D_&amp;1#&amp;"Calibri"&amp;10&amp;K000000 Classification: Unclassified</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899E1-51DF-44BE-B03C-97046F8BECB8}">
  <sheetPr codeName="Sheet6">
    <tabColor theme="0" tint="-0.249977111117893"/>
  </sheetPr>
  <dimension ref="A1:I16"/>
  <sheetViews>
    <sheetView topLeftCell="E1" zoomScale="145" zoomScaleNormal="145" workbookViewId="0">
      <selection activeCell="C5" sqref="C5"/>
    </sheetView>
  </sheetViews>
  <sheetFormatPr defaultRowHeight="13.8" x14ac:dyDescent="0.25"/>
  <cols>
    <col min="1" max="1" width="30.19921875" customWidth="1"/>
    <col min="2" max="2" width="22.09765625" bestFit="1" customWidth="1"/>
    <col min="3" max="3" width="18.19921875" bestFit="1" customWidth="1"/>
    <col min="4" max="4" width="15.5" bestFit="1" customWidth="1"/>
    <col min="5" max="5" width="24.19921875" bestFit="1" customWidth="1"/>
    <col min="6" max="6" width="22" bestFit="1" customWidth="1"/>
    <col min="7" max="7" width="18.09765625" bestFit="1" customWidth="1"/>
    <col min="8" max="8" width="15.19921875" bestFit="1" customWidth="1"/>
    <col min="9" max="9" width="24.09765625" bestFit="1" customWidth="1"/>
  </cols>
  <sheetData>
    <row r="1" spans="1:9" x14ac:dyDescent="0.25">
      <c r="A1" t="s">
        <v>100</v>
      </c>
      <c r="B1" t="s">
        <v>106</v>
      </c>
      <c r="C1" t="s">
        <v>107</v>
      </c>
      <c r="D1" t="s">
        <v>108</v>
      </c>
      <c r="E1" t="s">
        <v>109</v>
      </c>
      <c r="F1" t="s">
        <v>110</v>
      </c>
      <c r="G1" t="s">
        <v>111</v>
      </c>
      <c r="H1" t="s">
        <v>112</v>
      </c>
      <c r="I1" t="s">
        <v>113</v>
      </c>
    </row>
    <row r="2" spans="1:9" x14ac:dyDescent="0.25">
      <c r="A2" t="s">
        <v>67</v>
      </c>
      <c r="B2">
        <f>'Additional Disclosures (input)'!D9</f>
        <v>0</v>
      </c>
      <c r="C2">
        <f>'Additional Disclosures (input)'!E9</f>
        <v>0</v>
      </c>
      <c r="D2">
        <f>'Additional Disclosures (input)'!F9</f>
        <v>0</v>
      </c>
      <c r="E2">
        <f>'Additional Disclosures (input)'!G9</f>
        <v>0</v>
      </c>
      <c r="F2">
        <f>'Additional Disclosures (input)'!J9</f>
        <v>0</v>
      </c>
      <c r="G2">
        <f>'Additional Disclosures (input)'!K9</f>
        <v>0</v>
      </c>
      <c r="H2">
        <f>'Additional Disclosures (input)'!L9</f>
        <v>0</v>
      </c>
      <c r="I2">
        <f>'Additional Disclosures (input)'!M9</f>
        <v>0</v>
      </c>
    </row>
    <row r="3" spans="1:9" x14ac:dyDescent="0.25">
      <c r="A3" t="s">
        <v>68</v>
      </c>
      <c r="B3">
        <f>'Additional Disclosures (input)'!D10</f>
        <v>0</v>
      </c>
      <c r="C3">
        <f>'Additional Disclosures (input)'!E10</f>
        <v>0</v>
      </c>
      <c r="D3">
        <f>'Additional Disclosures (input)'!F10</f>
        <v>0</v>
      </c>
      <c r="E3">
        <f>'Additional Disclosures (input)'!G10</f>
        <v>0</v>
      </c>
      <c r="F3">
        <f>'Additional Disclosures (input)'!J10</f>
        <v>0</v>
      </c>
      <c r="G3">
        <f>'Additional Disclosures (input)'!K10</f>
        <v>0</v>
      </c>
      <c r="H3">
        <f>'Additional Disclosures (input)'!L10</f>
        <v>0</v>
      </c>
      <c r="I3">
        <f>'Additional Disclosures (input)'!M10</f>
        <v>0</v>
      </c>
    </row>
    <row r="4" spans="1:9" x14ac:dyDescent="0.25">
      <c r="A4" t="s">
        <v>69</v>
      </c>
      <c r="B4">
        <f>'Additional Disclosures (input)'!D11</f>
        <v>0</v>
      </c>
      <c r="C4">
        <f>'Additional Disclosures (input)'!E11</f>
        <v>0</v>
      </c>
      <c r="D4">
        <f>'Additional Disclosures (input)'!F11</f>
        <v>0</v>
      </c>
      <c r="E4">
        <f>'Additional Disclosures (input)'!G11</f>
        <v>0</v>
      </c>
      <c r="F4">
        <f>'Additional Disclosures (input)'!J11</f>
        <v>0</v>
      </c>
      <c r="G4">
        <f>'Additional Disclosures (input)'!K11</f>
        <v>0</v>
      </c>
      <c r="H4">
        <f>'Additional Disclosures (input)'!L11</f>
        <v>0</v>
      </c>
      <c r="I4">
        <f>'Additional Disclosures (input)'!M11</f>
        <v>0</v>
      </c>
    </row>
    <row r="5" spans="1:9" x14ac:dyDescent="0.25">
      <c r="A5" t="s">
        <v>70</v>
      </c>
      <c r="B5">
        <f>'Additional Disclosures (input)'!D12</f>
        <v>0</v>
      </c>
      <c r="C5">
        <f>'Additional Disclosures (input)'!E12</f>
        <v>0</v>
      </c>
      <c r="D5">
        <f>'Additional Disclosures (input)'!F12</f>
        <v>0</v>
      </c>
      <c r="E5">
        <f>'Additional Disclosures (input)'!G12</f>
        <v>0</v>
      </c>
      <c r="F5">
        <f>'Additional Disclosures (input)'!J12</f>
        <v>0</v>
      </c>
      <c r="G5">
        <f>'Additional Disclosures (input)'!K12</f>
        <v>0</v>
      </c>
      <c r="H5">
        <f>'Additional Disclosures (input)'!L12</f>
        <v>0</v>
      </c>
      <c r="I5">
        <f>'Additional Disclosures (input)'!M12</f>
        <v>0</v>
      </c>
    </row>
    <row r="6" spans="1:9" x14ac:dyDescent="0.25">
      <c r="A6" t="s">
        <v>71</v>
      </c>
      <c r="B6">
        <f>'Additional Disclosures (input)'!D13</f>
        <v>0</v>
      </c>
      <c r="C6">
        <f>'Additional Disclosures (input)'!E13</f>
        <v>0</v>
      </c>
      <c r="D6">
        <f>'Additional Disclosures (input)'!F13</f>
        <v>0</v>
      </c>
      <c r="E6">
        <f>'Additional Disclosures (input)'!G13</f>
        <v>0</v>
      </c>
      <c r="F6">
        <f>'Additional Disclosures (input)'!J13</f>
        <v>0</v>
      </c>
      <c r="G6">
        <f>'Additional Disclosures (input)'!K13</f>
        <v>0</v>
      </c>
      <c r="H6">
        <f>'Additional Disclosures (input)'!L13</f>
        <v>0</v>
      </c>
      <c r="I6">
        <f>'Additional Disclosures (input)'!M13</f>
        <v>0</v>
      </c>
    </row>
    <row r="7" spans="1:9" x14ac:dyDescent="0.25">
      <c r="A7" t="s">
        <v>72</v>
      </c>
      <c r="B7">
        <f>'Additional Disclosures (input)'!D14</f>
        <v>0</v>
      </c>
      <c r="C7">
        <f>'Additional Disclosures (input)'!E14</f>
        <v>0</v>
      </c>
      <c r="D7">
        <f>'Additional Disclosures (input)'!F14</f>
        <v>0</v>
      </c>
      <c r="E7">
        <f>'Additional Disclosures (input)'!G14</f>
        <v>0</v>
      </c>
      <c r="F7">
        <f>'Additional Disclosures (input)'!J14</f>
        <v>0</v>
      </c>
      <c r="G7">
        <f>'Additional Disclosures (input)'!K14</f>
        <v>0</v>
      </c>
      <c r="H7">
        <f>'Additional Disclosures (input)'!L14</f>
        <v>0</v>
      </c>
      <c r="I7">
        <f>'Additional Disclosures (input)'!M14</f>
        <v>0</v>
      </c>
    </row>
    <row r="8" spans="1:9" x14ac:dyDescent="0.25">
      <c r="A8" t="s">
        <v>73</v>
      </c>
      <c r="B8">
        <f>'Additional Disclosures (input)'!D15</f>
        <v>0</v>
      </c>
      <c r="C8">
        <f>'Additional Disclosures (input)'!E15</f>
        <v>0</v>
      </c>
      <c r="D8">
        <f>'Additional Disclosures (input)'!F15</f>
        <v>0</v>
      </c>
      <c r="E8">
        <f>'Additional Disclosures (input)'!G15</f>
        <v>0</v>
      </c>
      <c r="F8">
        <f>'Additional Disclosures (input)'!J15</f>
        <v>0</v>
      </c>
      <c r="G8">
        <f>'Additional Disclosures (input)'!K15</f>
        <v>0</v>
      </c>
      <c r="H8">
        <f>'Additional Disclosures (input)'!L15</f>
        <v>0</v>
      </c>
      <c r="I8">
        <f>'Additional Disclosures (input)'!M15</f>
        <v>0</v>
      </c>
    </row>
    <row r="9" spans="1:9" x14ac:dyDescent="0.25">
      <c r="A9" t="s">
        <v>74</v>
      </c>
      <c r="B9">
        <f>'Additional Disclosures (input)'!D16</f>
        <v>0</v>
      </c>
      <c r="C9">
        <f>'Additional Disclosures (input)'!E16</f>
        <v>0</v>
      </c>
      <c r="D9">
        <f>'Additional Disclosures (input)'!F16</f>
        <v>0</v>
      </c>
      <c r="E9">
        <f>'Additional Disclosures (input)'!G16</f>
        <v>0</v>
      </c>
      <c r="F9">
        <f>'Additional Disclosures (input)'!J16</f>
        <v>0</v>
      </c>
      <c r="G9">
        <f>'Additional Disclosures (input)'!K16</f>
        <v>0</v>
      </c>
      <c r="H9">
        <f>'Additional Disclosures (input)'!L16</f>
        <v>0</v>
      </c>
      <c r="I9">
        <f>'Additional Disclosures (input)'!M16</f>
        <v>0</v>
      </c>
    </row>
    <row r="10" spans="1:9" x14ac:dyDescent="0.25">
      <c r="A10" t="s">
        <v>75</v>
      </c>
      <c r="B10">
        <f>'Additional Disclosures (input)'!D17</f>
        <v>0</v>
      </c>
      <c r="C10">
        <f>'Additional Disclosures (input)'!E17</f>
        <v>0</v>
      </c>
      <c r="D10">
        <f>'Additional Disclosures (input)'!F17</f>
        <v>0</v>
      </c>
      <c r="E10">
        <f>'Additional Disclosures (input)'!G17</f>
        <v>0</v>
      </c>
      <c r="F10">
        <f>'Additional Disclosures (input)'!J17</f>
        <v>0</v>
      </c>
      <c r="G10">
        <f>'Additional Disclosures (input)'!K17</f>
        <v>0</v>
      </c>
      <c r="H10">
        <f>'Additional Disclosures (input)'!L17</f>
        <v>0</v>
      </c>
      <c r="I10">
        <f>'Additional Disclosures (input)'!M17</f>
        <v>0</v>
      </c>
    </row>
    <row r="11" spans="1:9" x14ac:dyDescent="0.25">
      <c r="A11" t="s">
        <v>76</v>
      </c>
      <c r="B11">
        <f>'Additional Disclosures (input)'!D18</f>
        <v>0</v>
      </c>
      <c r="C11">
        <f>'Additional Disclosures (input)'!E18</f>
        <v>0</v>
      </c>
      <c r="D11">
        <f>'Additional Disclosures (input)'!F18</f>
        <v>0</v>
      </c>
      <c r="E11">
        <f>'Additional Disclosures (input)'!G18</f>
        <v>0</v>
      </c>
      <c r="F11">
        <f>'Additional Disclosures (input)'!J18</f>
        <v>0</v>
      </c>
      <c r="G11">
        <f>'Additional Disclosures (input)'!K18</f>
        <v>0</v>
      </c>
      <c r="H11">
        <f>'Additional Disclosures (input)'!L18</f>
        <v>0</v>
      </c>
      <c r="I11">
        <f>'Additional Disclosures (input)'!M18</f>
        <v>0</v>
      </c>
    </row>
    <row r="12" spans="1:9" x14ac:dyDescent="0.25">
      <c r="A12" t="s">
        <v>77</v>
      </c>
      <c r="B12">
        <f>'Additional Disclosures (input)'!D19</f>
        <v>0</v>
      </c>
      <c r="C12">
        <f>'Additional Disclosures (input)'!E19</f>
        <v>0</v>
      </c>
      <c r="D12">
        <f>'Additional Disclosures (input)'!F19</f>
        <v>0</v>
      </c>
      <c r="E12">
        <f>'Additional Disclosures (input)'!G19</f>
        <v>0</v>
      </c>
      <c r="F12">
        <f>'Additional Disclosures (input)'!J19</f>
        <v>0</v>
      </c>
      <c r="G12">
        <f>'Additional Disclosures (input)'!K19</f>
        <v>0</v>
      </c>
      <c r="H12">
        <f>'Additional Disclosures (input)'!L19</f>
        <v>0</v>
      </c>
      <c r="I12">
        <f>'Additional Disclosures (input)'!M19</f>
        <v>0</v>
      </c>
    </row>
    <row r="13" spans="1:9" x14ac:dyDescent="0.25">
      <c r="A13" t="s">
        <v>79</v>
      </c>
      <c r="B13">
        <f>'Additional Disclosures (input)'!D21</f>
        <v>0</v>
      </c>
      <c r="C13">
        <f>'Additional Disclosures (input)'!E21</f>
        <v>0</v>
      </c>
      <c r="D13">
        <f>'Additional Disclosures (input)'!F21</f>
        <v>0</v>
      </c>
      <c r="E13">
        <f>'Additional Disclosures (input)'!G21</f>
        <v>0</v>
      </c>
      <c r="F13">
        <f>'Additional Disclosures (input)'!J21</f>
        <v>0</v>
      </c>
      <c r="G13">
        <f>'Additional Disclosures (input)'!K21</f>
        <v>0</v>
      </c>
      <c r="H13">
        <f>'Additional Disclosures (input)'!L21</f>
        <v>0</v>
      </c>
      <c r="I13">
        <f>'Additional Disclosures (input)'!M21</f>
        <v>0</v>
      </c>
    </row>
    <row r="14" spans="1:9" x14ac:dyDescent="0.25">
      <c r="A14" t="s">
        <v>114</v>
      </c>
      <c r="B14">
        <f>'Additional Disclosures (input)'!D25</f>
        <v>0</v>
      </c>
      <c r="C14">
        <f>'Additional Disclosures (input)'!E25</f>
        <v>0</v>
      </c>
      <c r="D14">
        <f>'Additional Disclosures (input)'!F25</f>
        <v>0</v>
      </c>
      <c r="E14">
        <f>'Additional Disclosures (input)'!G25</f>
        <v>0</v>
      </c>
      <c r="F14">
        <f>'Additional Disclosures (input)'!J25</f>
        <v>0</v>
      </c>
      <c r="G14">
        <f>'Additional Disclosures (input)'!K25</f>
        <v>0</v>
      </c>
      <c r="H14">
        <f>'Additional Disclosures (input)'!L25</f>
        <v>0</v>
      </c>
      <c r="I14">
        <f>'Additional Disclosures (input)'!M25</f>
        <v>0</v>
      </c>
    </row>
    <row r="15" spans="1:9" x14ac:dyDescent="0.25">
      <c r="A15" t="s">
        <v>115</v>
      </c>
      <c r="B15">
        <f>'Additional Disclosures (input)'!D27</f>
        <v>0</v>
      </c>
      <c r="C15">
        <f>'Additional Disclosures (input)'!E27</f>
        <v>0</v>
      </c>
      <c r="D15">
        <f>'Additional Disclosures (input)'!F27</f>
        <v>0</v>
      </c>
      <c r="E15">
        <f>'Additional Disclosures (input)'!G27</f>
        <v>0</v>
      </c>
      <c r="F15">
        <f>'Additional Disclosures (input)'!J27</f>
        <v>0</v>
      </c>
      <c r="G15">
        <f>'Additional Disclosures (input)'!K27</f>
        <v>0</v>
      </c>
      <c r="H15">
        <f>'Additional Disclosures (input)'!L27</f>
        <v>0</v>
      </c>
      <c r="I15">
        <f>'Additional Disclosures (input)'!M27</f>
        <v>0</v>
      </c>
    </row>
    <row r="16" spans="1:9" x14ac:dyDescent="0.25">
      <c r="A16" t="s">
        <v>116</v>
      </c>
      <c r="B16">
        <f>'Additional Disclosures (input)'!D28</f>
        <v>0</v>
      </c>
      <c r="C16">
        <f>'Additional Disclosures (input)'!E28</f>
        <v>0</v>
      </c>
      <c r="D16">
        <f>'Additional Disclosures (input)'!F28</f>
        <v>0</v>
      </c>
      <c r="E16">
        <f>'Additional Disclosures (input)'!G28</f>
        <v>0</v>
      </c>
      <c r="F16">
        <f>'Additional Disclosures (input)'!J28</f>
        <v>0</v>
      </c>
      <c r="G16">
        <f>'Additional Disclosures (input)'!K28</f>
        <v>0</v>
      </c>
      <c r="H16">
        <f>'Additional Disclosures (input)'!L28</f>
        <v>0</v>
      </c>
      <c r="I16">
        <f>'Additional Disclosures (input)'!M28</f>
        <v>0</v>
      </c>
    </row>
  </sheetData>
  <sheetProtection algorithmName="SHA-512" hashValue="HUj2dgHyazJ3sv8soXUTjcPCyhVeV4gYRhEVYvpCuW9XQcO9GLOadJIRxP8DytkBu5ZQiUyUBR31r6QMxcbaNg==" saltValue="KsjD5goAQfOnO1kaKKk5DQ==" spinCount="100000" sheet="1" objects="1" scenarios="1" selectLockedCells="1" selectUnlockedCells="1"/>
  <pageMargins left="0.7" right="0.7" top="0.75" bottom="0.75" header="0.3" footer="0.3"/>
  <headerFooter>
    <oddFooter>&amp;C_x000D_&amp;1#&amp;"Calibri"&amp;10&amp;K000000 Classification: Unclassified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887bddc0-3589-412e-b769-a92a9a248f35">
      <Terms xmlns="http://schemas.microsoft.com/office/infopath/2007/PartnerControls"/>
    </lcf76f155ced4ddcb4097134ff3c332f>
    <TaxCatchAll xmlns="a46d3e8b-330c-460f-8cff-ab2ca519a62f"/>
    <Comments xmlns="887bddc0-3589-412e-b769-a92a9a248f3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9BE8ADF0917974C9B082B6091E5D349" ma:contentTypeVersion="13" ma:contentTypeDescription="Create a new document." ma:contentTypeScope="" ma:versionID="6555ea87b7d47690c017ea8a3546440f">
  <xsd:schema xmlns:xsd="http://www.w3.org/2001/XMLSchema" xmlns:xs="http://www.w3.org/2001/XMLSchema" xmlns:p="http://schemas.microsoft.com/office/2006/metadata/properties" xmlns:ns1="http://schemas.microsoft.com/sharepoint/v3" xmlns:ns2="887bddc0-3589-412e-b769-a92a9a248f35" xmlns:ns3="a46d3e8b-330c-460f-8cff-ab2ca519a62f" targetNamespace="http://schemas.microsoft.com/office/2006/metadata/properties" ma:root="true" ma:fieldsID="6c9160a56f56d5e3746cd66ccaa71d52" ns1:_="" ns2:_="" ns3:_="">
    <xsd:import namespace="http://schemas.microsoft.com/sharepoint/v3"/>
    <xsd:import namespace="887bddc0-3589-412e-b769-a92a9a248f35"/>
    <xsd:import namespace="a46d3e8b-330c-460f-8cff-ab2ca519a62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Comments" minOccurs="0"/>
                <xsd:element ref="ns1:_ip_UnifiedCompliancePolicyProperties" minOccurs="0"/>
                <xsd:element ref="ns1:_ip_UnifiedCompliancePolicyUIAction"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87bddc0-3589-412e-b769-a92a9a248f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Comments" ma:index="11" nillable="true" ma:displayName="Comments" ma:format="Dropdown" ma:internalName="Comments">
      <xsd:simpleType>
        <xsd:restriction base="dms:Note">
          <xsd:maxLength value="255"/>
        </xsd:restrictio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ca62c2d-09df-4e68-912c-3f87823c8417"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46d3e8b-330c-460f-8cff-ab2ca519a62f"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5933a7f2-8a71-40fd-89c9-1978c5ccac73}" ma:internalName="TaxCatchAll" ma:showField="CatchAllData" ma:web="a46d3e8b-330c-460f-8cff-ab2ca519a6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F520957-76D1-4639-9CD5-A745EE0F9F5F}">
  <ds:schemaRefs>
    <ds:schemaRef ds:uri="887bddc0-3589-412e-b769-a92a9a248f35"/>
    <ds:schemaRef ds:uri="http://schemas.microsoft.com/office/2006/documentManagement/types"/>
    <ds:schemaRef ds:uri="http://schemas.microsoft.com/office/2006/metadata/properties"/>
    <ds:schemaRef ds:uri="http://www.w3.org/XML/1998/namespace"/>
    <ds:schemaRef ds:uri="http://schemas.microsoft.com/office/infopath/2007/PartnerControls"/>
    <ds:schemaRef ds:uri="http://purl.org/dc/terms/"/>
    <ds:schemaRef ds:uri="http://schemas.openxmlformats.org/package/2006/metadata/core-properties"/>
    <ds:schemaRef ds:uri="http://purl.org/dc/elements/1.1/"/>
    <ds:schemaRef ds:uri="a46d3e8b-330c-460f-8cff-ab2ca519a62f"/>
    <ds:schemaRef ds:uri="http://schemas.microsoft.com/sharepoint/v3"/>
    <ds:schemaRef ds:uri="http://purl.org/dc/dcmitype/"/>
  </ds:schemaRefs>
</ds:datastoreItem>
</file>

<file path=customXml/itemProps2.xml><?xml version="1.0" encoding="utf-8"?>
<ds:datastoreItem xmlns:ds="http://schemas.openxmlformats.org/officeDocument/2006/customXml" ds:itemID="{6D0BE70C-8D34-4307-9C5C-E3A9C37C75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87bddc0-3589-412e-b769-a92a9a248f35"/>
    <ds:schemaRef ds:uri="a46d3e8b-330c-460f-8cff-ab2ca519a6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4C2AA90-3078-40E0-ACF3-A9FCBDD4A7D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Cover</vt:lpstr>
      <vt:lpstr>KPIs (input)</vt:lpstr>
      <vt:lpstr>Additional Disclosures (input)</vt:lpstr>
      <vt:lpstr>Declaration</vt:lpstr>
      <vt:lpstr>Ref</vt:lpstr>
      <vt:lpstr>template_settings</vt:lpstr>
      <vt:lpstr>template_data</vt:lpstr>
      <vt:lpstr>template_additional_disc</vt:lpstr>
      <vt:lpstr>Cover!Print_Area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Flash sent to Market</dc:title>
  <dc:subject/>
  <dc:creator>Lim, Elaine</dc:creator>
  <cp:keywords/>
  <dc:description/>
  <cp:lastModifiedBy>Mirza, Sara</cp:lastModifiedBy>
  <cp:revision/>
  <dcterms:created xsi:type="dcterms:W3CDTF">2024-06-18T09:53:53Z</dcterms:created>
  <dcterms:modified xsi:type="dcterms:W3CDTF">2026-07-01T13:14:43Z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0x010100E9BE8ADF0917974C9B082B6091E5D349</vt:lpwstr>
  </property>
  <property fmtid="{D5CDD505-2E9C-101B-9397-08002B2CF9AE}" pid="3" name="MediaServiceImageTags">
    <vt:lpwstr/>
  </property>
  <property fmtid="{D5CDD505-2E9C-101B-9397-08002B2CF9AE}" pid="4" name="Order">
    <vt:r8>534900</vt:r8>
  </property>
  <property fmtid="{D5CDD505-2E9C-101B-9397-08002B2CF9AE}" pid="5" name="xd_Signature">
    <vt:bool>false</vt:bool>
  </property>
  <property fmtid="{D5CDD505-2E9C-101B-9397-08002B2CF9AE}" pid="6" name="xd_ProgID">
    <vt:lpwstr/>
  </property>
  <property fmtid="{D5CDD505-2E9C-101B-9397-08002B2CF9AE}" pid="7" name="Comment">
    <vt:lpwstr>For upload to Lloyds.com</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y fmtid="{D5CDD505-2E9C-101B-9397-08002B2CF9AE}" pid="12" name="MSIP_Label_d9d4eac9-bab1-4863-b7e6-52e5c519cf63_Enabled">
    <vt:lpwstr>true</vt:lpwstr>
  </property>
  <property fmtid="{D5CDD505-2E9C-101B-9397-08002B2CF9AE}" pid="13" name="MSIP_Label_d9d4eac9-bab1-4863-b7e6-52e5c519cf63_SetDate">
    <vt:lpwstr>2025-01-30T08:51:18Z</vt:lpwstr>
  </property>
  <property fmtid="{D5CDD505-2E9C-101B-9397-08002B2CF9AE}" pid="14" name="MSIP_Label_d9d4eac9-bab1-4863-b7e6-52e5c519cf63_Method">
    <vt:lpwstr>Privileged</vt:lpwstr>
  </property>
  <property fmtid="{D5CDD505-2E9C-101B-9397-08002B2CF9AE}" pid="15" name="MSIP_Label_d9d4eac9-bab1-4863-b7e6-52e5c519cf63_Name">
    <vt:lpwstr>d9d4eac9-bab1-4863-b7e6-52e5c519cf63</vt:lpwstr>
  </property>
  <property fmtid="{D5CDD505-2E9C-101B-9397-08002B2CF9AE}" pid="16" name="MSIP_Label_d9d4eac9-bab1-4863-b7e6-52e5c519cf63_SiteId">
    <vt:lpwstr>8df4b91e-bf72-411d-9902-5ecc8f1e6c11</vt:lpwstr>
  </property>
  <property fmtid="{D5CDD505-2E9C-101B-9397-08002B2CF9AE}" pid="17" name="MSIP_Label_d9d4eac9-bab1-4863-b7e6-52e5c519cf63_ActionId">
    <vt:lpwstr>b3f8ad8d-be0c-468c-97bf-fc07909e79c8</vt:lpwstr>
  </property>
  <property fmtid="{D5CDD505-2E9C-101B-9397-08002B2CF9AE}" pid="18" name="MSIP_Label_d9d4eac9-bab1-4863-b7e6-52e5c519cf63_ContentBits">
    <vt:lpwstr>2</vt:lpwstr>
  </property>
</Properties>
</file>